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j_nakayama\Desktop\"/>
    </mc:Choice>
  </mc:AlternateContent>
  <xr:revisionPtr revIDLastSave="0" documentId="13_ncr:1_{590BC67F-C725-4BD2-8391-770305832365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改定履歴" sheetId="1" r:id="rId1"/>
    <sheet name="入力" sheetId="2" r:id="rId2"/>
    <sheet name="請求書1ページ" sheetId="3" r:id="rId3"/>
    <sheet name="請求書2ページ" sheetId="4" r:id="rId4"/>
    <sheet name="請求書３ページ" sheetId="5" r:id="rId5"/>
    <sheet name="請求書4ページ" sheetId="6" r:id="rId6"/>
    <sheet name="請求書5ページ" sheetId="7" r:id="rId7"/>
    <sheet name="出来高調書(工事契約)" sheetId="8" r:id="rId8"/>
    <sheet name="出来高調書(記入例)" sheetId="9" r:id="rId9"/>
  </sheets>
  <definedNames>
    <definedName name="_xlnm.Print_Area" localSheetId="4">請求書３ページ!$A$1:$BE$112</definedName>
    <definedName name="Z_6050FB34_84A7_4F99_92F7_FB3F1424E76E_.wvu.PrintArea" localSheetId="8">'出来高調書(記入例)'!$A$2:$O$84</definedName>
    <definedName name="Z_6050FB34_84A7_4F99_92F7_FB3F1424E76E_.wvu.PrintArea" localSheetId="7">'出来高調書(工事契約)'!$A$2:$O$74</definedName>
    <definedName name="Z_7BCF1383_4E01_11D5_8C85_004026837A4D_.wvu.PrintArea" localSheetId="8">'出来高調書(記入例)'!$A$2:$O$84</definedName>
    <definedName name="Z_7BCF1383_4E01_11D5_8C85_004026837A4D_.wvu.PrintArea" localSheetId="7">'出来高調書(工事契約)'!$A$2:$O$74</definedName>
    <definedName name="Z_D6CAB0A0_BF9F_11D4_BE4C_FF7590D7EE73_.wvu.PrintArea" localSheetId="8">'出来高調書(記入例)'!$A$2:$O$84</definedName>
    <definedName name="Z_D6CAB0A0_BF9F_11D4_BE4C_FF7590D7EE73_.wvu.PrintArea" localSheetId="7">'出来高調書(工事契約)'!$A$2:$O$74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htou5qP3OL0w0j+FZEEqKLlVk3Rg=="/>
    </ext>
  </extLst>
</workbook>
</file>

<file path=xl/calcChain.xml><?xml version="1.0" encoding="utf-8"?>
<calcChain xmlns="http://schemas.openxmlformats.org/spreadsheetml/2006/main">
  <c r="D48" i="3" l="1"/>
  <c r="D46" i="3"/>
  <c r="D44" i="3"/>
  <c r="AN76" i="6"/>
  <c r="AR72" i="6"/>
  <c r="AR68" i="6"/>
  <c r="AR67" i="6"/>
  <c r="AR66" i="6"/>
  <c r="AR64" i="6"/>
  <c r="AR63" i="6"/>
  <c r="AN76" i="7"/>
  <c r="AR72" i="7"/>
  <c r="AR68" i="7"/>
  <c r="AR67" i="7"/>
  <c r="AR66" i="7"/>
  <c r="AR64" i="7"/>
  <c r="AR63" i="7"/>
  <c r="AN76" i="4"/>
  <c r="AR72" i="4"/>
  <c r="AR68" i="4"/>
  <c r="AR67" i="4"/>
  <c r="AR66" i="4"/>
  <c r="AR64" i="4"/>
  <c r="AR63" i="4"/>
  <c r="AN20" i="7"/>
  <c r="AR16" i="7"/>
  <c r="AR12" i="7"/>
  <c r="AR11" i="7"/>
  <c r="AR10" i="7"/>
  <c r="AR8" i="7"/>
  <c r="AR7" i="7"/>
  <c r="AN20" i="6"/>
  <c r="AR16" i="6"/>
  <c r="AR12" i="6"/>
  <c r="AR11" i="6"/>
  <c r="AR10" i="6"/>
  <c r="AR8" i="6"/>
  <c r="AR7" i="6"/>
  <c r="AN20" i="5"/>
  <c r="AN76" i="5" s="1"/>
  <c r="AR16" i="5"/>
  <c r="AR72" i="5" s="1"/>
  <c r="AR12" i="5"/>
  <c r="AR68" i="5" s="1"/>
  <c r="AR11" i="5"/>
  <c r="AR67" i="5" s="1"/>
  <c r="AR10" i="5"/>
  <c r="AR66" i="5" s="1"/>
  <c r="AR8" i="5"/>
  <c r="AR64" i="5" s="1"/>
  <c r="AR7" i="5"/>
  <c r="AR63" i="5" s="1"/>
  <c r="AN20" i="4"/>
  <c r="AR16" i="4"/>
  <c r="AR12" i="4"/>
  <c r="AR11" i="4"/>
  <c r="AR10" i="4"/>
  <c r="AR8" i="4"/>
  <c r="AR7" i="4"/>
  <c r="AN20" i="3"/>
  <c r="AN76" i="3" s="1"/>
  <c r="AR16" i="3"/>
  <c r="AR72" i="3" s="1"/>
  <c r="AR12" i="3"/>
  <c r="AR68" i="3" s="1"/>
  <c r="AR11" i="3"/>
  <c r="AR67" i="3" s="1"/>
  <c r="AR10" i="3"/>
  <c r="AR66" i="3" s="1"/>
  <c r="AR8" i="3"/>
  <c r="AR64" i="3" s="1"/>
  <c r="AR7" i="3"/>
  <c r="AR63" i="3" s="1"/>
  <c r="AU5" i="3"/>
  <c r="G19" i="2" l="1"/>
  <c r="AH62" i="3" l="1"/>
  <c r="D106" i="5"/>
  <c r="F74" i="9" l="1"/>
  <c r="K73" i="9"/>
  <c r="J73" i="9"/>
  <c r="J74" i="9" s="1"/>
  <c r="H73" i="9"/>
  <c r="H74" i="9" s="1"/>
  <c r="F70" i="9"/>
  <c r="K69" i="9"/>
  <c r="J69" i="9"/>
  <c r="H69" i="9"/>
  <c r="F69" i="9"/>
  <c r="K68" i="9"/>
  <c r="L68" i="9" s="1"/>
  <c r="J68" i="9"/>
  <c r="J70" i="9" s="1"/>
  <c r="H68" i="9"/>
  <c r="F68" i="9"/>
  <c r="L63" i="9"/>
  <c r="K63" i="9"/>
  <c r="M63" i="9" s="1"/>
  <c r="N63" i="9" s="1"/>
  <c r="J63" i="9"/>
  <c r="H63" i="9"/>
  <c r="F63" i="9"/>
  <c r="M62" i="9"/>
  <c r="N62" i="9" s="1"/>
  <c r="K62" i="9"/>
  <c r="L62" i="9" s="1"/>
  <c r="J62" i="9"/>
  <c r="H62" i="9"/>
  <c r="F62" i="9"/>
  <c r="K61" i="9"/>
  <c r="M61" i="9" s="1"/>
  <c r="N61" i="9" s="1"/>
  <c r="J61" i="9"/>
  <c r="J64" i="9" s="1"/>
  <c r="H61" i="9"/>
  <c r="F61" i="9"/>
  <c r="K60" i="9"/>
  <c r="J60" i="9"/>
  <c r="H60" i="9"/>
  <c r="F60" i="9"/>
  <c r="K55" i="9"/>
  <c r="M55" i="9" s="1"/>
  <c r="N55" i="9" s="1"/>
  <c r="J55" i="9"/>
  <c r="H55" i="9"/>
  <c r="F55" i="9"/>
  <c r="K54" i="9"/>
  <c r="M54" i="9" s="1"/>
  <c r="N54" i="9" s="1"/>
  <c r="J54" i="9"/>
  <c r="H54" i="9"/>
  <c r="F54" i="9"/>
  <c r="F56" i="9" s="1"/>
  <c r="K53" i="9"/>
  <c r="L53" i="9" s="1"/>
  <c r="J53" i="9"/>
  <c r="H53" i="9"/>
  <c r="F53" i="9"/>
  <c r="K52" i="9"/>
  <c r="L52" i="9" s="1"/>
  <c r="J52" i="9"/>
  <c r="H52" i="9"/>
  <c r="F52" i="9"/>
  <c r="K51" i="9"/>
  <c r="J51" i="9"/>
  <c r="H51" i="9"/>
  <c r="F51" i="9"/>
  <c r="M50" i="9"/>
  <c r="N50" i="9" s="1"/>
  <c r="K50" i="9"/>
  <c r="L50" i="9" s="1"/>
  <c r="J50" i="9"/>
  <c r="H50" i="9"/>
  <c r="F50" i="9"/>
  <c r="K49" i="9"/>
  <c r="M49" i="9" s="1"/>
  <c r="N49" i="9" s="1"/>
  <c r="J49" i="9"/>
  <c r="J56" i="9" s="1"/>
  <c r="H49" i="9"/>
  <c r="F49" i="9"/>
  <c r="M44" i="9"/>
  <c r="N44" i="9" s="1"/>
  <c r="K44" i="9"/>
  <c r="L44" i="9" s="1"/>
  <c r="J44" i="9"/>
  <c r="H44" i="9"/>
  <c r="K43" i="9"/>
  <c r="J43" i="9"/>
  <c r="H43" i="9"/>
  <c r="F43" i="9"/>
  <c r="M42" i="9"/>
  <c r="N42" i="9" s="1"/>
  <c r="K42" i="9"/>
  <c r="L42" i="9" s="1"/>
  <c r="J42" i="9"/>
  <c r="H42" i="9"/>
  <c r="F42" i="9"/>
  <c r="M41" i="9"/>
  <c r="N41" i="9" s="1"/>
  <c r="K41" i="9"/>
  <c r="L41" i="9" s="1"/>
  <c r="J41" i="9"/>
  <c r="H41" i="9"/>
  <c r="H45" i="9" s="1"/>
  <c r="F41" i="9"/>
  <c r="K36" i="9"/>
  <c r="L36" i="9" s="1"/>
  <c r="L37" i="9" s="1"/>
  <c r="J36" i="9"/>
  <c r="H36" i="9"/>
  <c r="H37" i="9" s="1"/>
  <c r="F36" i="9"/>
  <c r="F37" i="9" s="1"/>
  <c r="K32" i="9"/>
  <c r="M32" i="9" s="1"/>
  <c r="N32" i="9" s="1"/>
  <c r="J32" i="9"/>
  <c r="H32" i="9"/>
  <c r="F32" i="9"/>
  <c r="K31" i="9"/>
  <c r="L31" i="9" s="1"/>
  <c r="J31" i="9"/>
  <c r="H31" i="9"/>
  <c r="F31" i="9"/>
  <c r="K30" i="9"/>
  <c r="L30" i="9" s="1"/>
  <c r="J30" i="9"/>
  <c r="H30" i="9"/>
  <c r="F30" i="9"/>
  <c r="K29" i="9"/>
  <c r="J29" i="9"/>
  <c r="H29" i="9"/>
  <c r="F29" i="9"/>
  <c r="M28" i="9"/>
  <c r="N28" i="9" s="1"/>
  <c r="K28" i="9"/>
  <c r="L28" i="9" s="1"/>
  <c r="J28" i="9"/>
  <c r="H28" i="9"/>
  <c r="F28" i="9"/>
  <c r="K27" i="9"/>
  <c r="M27" i="9" s="1"/>
  <c r="N27" i="9" s="1"/>
  <c r="J27" i="9"/>
  <c r="H27" i="9"/>
  <c r="F27" i="9"/>
  <c r="L26" i="9"/>
  <c r="K26" i="9"/>
  <c r="M26" i="9" s="1"/>
  <c r="N26" i="9" s="1"/>
  <c r="J26" i="9"/>
  <c r="H26" i="9"/>
  <c r="F26" i="9"/>
  <c r="K25" i="9"/>
  <c r="M25" i="9" s="1"/>
  <c r="N25" i="9" s="1"/>
  <c r="J25" i="9"/>
  <c r="H25" i="9"/>
  <c r="F25" i="9"/>
  <c r="K24" i="9"/>
  <c r="M24" i="9" s="1"/>
  <c r="N24" i="9" s="1"/>
  <c r="J24" i="9"/>
  <c r="H24" i="9"/>
  <c r="F24" i="9"/>
  <c r="K23" i="9"/>
  <c r="L23" i="9" s="1"/>
  <c r="J23" i="9"/>
  <c r="H23" i="9"/>
  <c r="F23" i="9"/>
  <c r="K18" i="9"/>
  <c r="L18" i="9" s="1"/>
  <c r="J18" i="9"/>
  <c r="H18" i="9"/>
  <c r="F18" i="9"/>
  <c r="K17" i="9"/>
  <c r="J17" i="9"/>
  <c r="H17" i="9"/>
  <c r="F17" i="9"/>
  <c r="K16" i="9"/>
  <c r="M16" i="9" s="1"/>
  <c r="N16" i="9" s="1"/>
  <c r="J16" i="9"/>
  <c r="H16" i="9"/>
  <c r="F16" i="9"/>
  <c r="K15" i="9"/>
  <c r="M15" i="9" s="1"/>
  <c r="N15" i="9" s="1"/>
  <c r="J15" i="9"/>
  <c r="H15" i="9"/>
  <c r="F15" i="9"/>
  <c r="K14" i="9"/>
  <c r="M14" i="9" s="1"/>
  <c r="N14" i="9" s="1"/>
  <c r="J14" i="9"/>
  <c r="L14" i="9" s="1"/>
  <c r="H14" i="9"/>
  <c r="F14" i="9"/>
  <c r="L13" i="9"/>
  <c r="K13" i="9"/>
  <c r="M13" i="9" s="1"/>
  <c r="N13" i="9" s="1"/>
  <c r="J13" i="9"/>
  <c r="H13" i="9"/>
  <c r="F13" i="9"/>
  <c r="K12" i="9"/>
  <c r="J12" i="9"/>
  <c r="H12" i="9"/>
  <c r="F12" i="9"/>
  <c r="N74" i="8"/>
  <c r="N73" i="8"/>
  <c r="L73" i="8"/>
  <c r="L74" i="8" s="1"/>
  <c r="J73" i="8"/>
  <c r="J74" i="8" s="1"/>
  <c r="H73" i="8"/>
  <c r="H74" i="8" s="1"/>
  <c r="F73" i="8"/>
  <c r="F74" i="8" s="1"/>
  <c r="M12" i="8"/>
  <c r="N12" i="8" s="1"/>
  <c r="L12" i="8"/>
  <c r="K12" i="8"/>
  <c r="J12" i="8"/>
  <c r="H12" i="8"/>
  <c r="F12" i="8"/>
  <c r="C12" i="8"/>
  <c r="D106" i="7"/>
  <c r="Z48" i="7"/>
  <c r="Z104" i="7" s="1"/>
  <c r="X48" i="7"/>
  <c r="X104" i="7" s="1"/>
  <c r="U48" i="7"/>
  <c r="U104" i="7" s="1"/>
  <c r="D48" i="7"/>
  <c r="D104" i="7" s="1"/>
  <c r="A48" i="7"/>
  <c r="A104" i="7" s="1"/>
  <c r="Z46" i="7"/>
  <c r="Z102" i="7" s="1"/>
  <c r="X46" i="7"/>
  <c r="X102" i="7" s="1"/>
  <c r="U46" i="7"/>
  <c r="U102" i="7" s="1"/>
  <c r="D46" i="7"/>
  <c r="D102" i="7" s="1"/>
  <c r="A46" i="7"/>
  <c r="A102" i="7" s="1"/>
  <c r="Z44" i="7"/>
  <c r="Z100" i="7" s="1"/>
  <c r="X44" i="7"/>
  <c r="X100" i="7" s="1"/>
  <c r="U44" i="7"/>
  <c r="U100" i="7" s="1"/>
  <c r="D44" i="7"/>
  <c r="D100" i="7" s="1"/>
  <c r="A44" i="7"/>
  <c r="A100" i="7" s="1"/>
  <c r="Z42" i="7"/>
  <c r="Z98" i="7" s="1"/>
  <c r="X42" i="7"/>
  <c r="X98" i="7" s="1"/>
  <c r="U42" i="7"/>
  <c r="U98" i="7" s="1"/>
  <c r="D42" i="7"/>
  <c r="D98" i="7" s="1"/>
  <c r="A42" i="7"/>
  <c r="A98" i="7" s="1"/>
  <c r="Z40" i="7"/>
  <c r="Z96" i="7" s="1"/>
  <c r="X40" i="7"/>
  <c r="X96" i="7" s="1"/>
  <c r="U40" i="7"/>
  <c r="U96" i="7" s="1"/>
  <c r="D40" i="7"/>
  <c r="D96" i="7" s="1"/>
  <c r="A40" i="7"/>
  <c r="A96" i="7" s="1"/>
  <c r="Z38" i="7"/>
  <c r="Z94" i="7" s="1"/>
  <c r="X38" i="7"/>
  <c r="X94" i="7" s="1"/>
  <c r="U38" i="7"/>
  <c r="U94" i="7" s="1"/>
  <c r="D38" i="7"/>
  <c r="D94" i="7" s="1"/>
  <c r="A38" i="7"/>
  <c r="A94" i="7" s="1"/>
  <c r="Z36" i="7"/>
  <c r="Z92" i="7" s="1"/>
  <c r="X36" i="7"/>
  <c r="X92" i="7" s="1"/>
  <c r="U36" i="7"/>
  <c r="U92" i="7" s="1"/>
  <c r="D36" i="7"/>
  <c r="D92" i="7" s="1"/>
  <c r="A36" i="7"/>
  <c r="A92" i="7" s="1"/>
  <c r="Z34" i="7"/>
  <c r="Z90" i="7" s="1"/>
  <c r="X34" i="7"/>
  <c r="X90" i="7" s="1"/>
  <c r="U34" i="7"/>
  <c r="U90" i="7" s="1"/>
  <c r="D34" i="7"/>
  <c r="D90" i="7" s="1"/>
  <c r="A34" i="7"/>
  <c r="A90" i="7" s="1"/>
  <c r="Z32" i="7"/>
  <c r="Z88" i="7" s="1"/>
  <c r="X32" i="7"/>
  <c r="X88" i="7" s="1"/>
  <c r="U32" i="7"/>
  <c r="U88" i="7" s="1"/>
  <c r="D32" i="7"/>
  <c r="D88" i="7" s="1"/>
  <c r="A32" i="7"/>
  <c r="A88" i="7" s="1"/>
  <c r="A2" i="7"/>
  <c r="A58" i="7" s="1"/>
  <c r="D106" i="6"/>
  <c r="Z48" i="6"/>
  <c r="Z104" i="6" s="1"/>
  <c r="X48" i="6"/>
  <c r="X104" i="6" s="1"/>
  <c r="U48" i="6"/>
  <c r="U104" i="6" s="1"/>
  <c r="D48" i="6"/>
  <c r="D104" i="6" s="1"/>
  <c r="A48" i="6"/>
  <c r="A104" i="6" s="1"/>
  <c r="Z46" i="6"/>
  <c r="Z102" i="6" s="1"/>
  <c r="X46" i="6"/>
  <c r="X102" i="6" s="1"/>
  <c r="U46" i="6"/>
  <c r="U102" i="6" s="1"/>
  <c r="D46" i="6"/>
  <c r="D102" i="6" s="1"/>
  <c r="A46" i="6"/>
  <c r="A102" i="6" s="1"/>
  <c r="Z44" i="6"/>
  <c r="Z100" i="6" s="1"/>
  <c r="X44" i="6"/>
  <c r="X100" i="6" s="1"/>
  <c r="U44" i="6"/>
  <c r="U100" i="6" s="1"/>
  <c r="D44" i="6"/>
  <c r="D100" i="6" s="1"/>
  <c r="A44" i="6"/>
  <c r="A100" i="6" s="1"/>
  <c r="Z42" i="6"/>
  <c r="Z98" i="6" s="1"/>
  <c r="X42" i="6"/>
  <c r="X98" i="6" s="1"/>
  <c r="U42" i="6"/>
  <c r="U98" i="6" s="1"/>
  <c r="D42" i="6"/>
  <c r="D98" i="6" s="1"/>
  <c r="A42" i="6"/>
  <c r="A98" i="6" s="1"/>
  <c r="Z40" i="6"/>
  <c r="Z96" i="6" s="1"/>
  <c r="X40" i="6"/>
  <c r="X96" i="6" s="1"/>
  <c r="U40" i="6"/>
  <c r="U96" i="6" s="1"/>
  <c r="D40" i="6"/>
  <c r="D96" i="6" s="1"/>
  <c r="A40" i="6"/>
  <c r="A96" i="6" s="1"/>
  <c r="Z38" i="6"/>
  <c r="Z94" i="6" s="1"/>
  <c r="X38" i="6"/>
  <c r="X94" i="6" s="1"/>
  <c r="U38" i="6"/>
  <c r="U94" i="6" s="1"/>
  <c r="D38" i="6"/>
  <c r="D94" i="6" s="1"/>
  <c r="A38" i="6"/>
  <c r="A94" i="6" s="1"/>
  <c r="Z36" i="6"/>
  <c r="Z92" i="6" s="1"/>
  <c r="X36" i="6"/>
  <c r="X92" i="6" s="1"/>
  <c r="U36" i="6"/>
  <c r="U92" i="6" s="1"/>
  <c r="D36" i="6"/>
  <c r="D92" i="6" s="1"/>
  <c r="A36" i="6"/>
  <c r="A92" i="6" s="1"/>
  <c r="Z34" i="6"/>
  <c r="Z90" i="6" s="1"/>
  <c r="X34" i="6"/>
  <c r="X90" i="6" s="1"/>
  <c r="U34" i="6"/>
  <c r="U90" i="6" s="1"/>
  <c r="D34" i="6"/>
  <c r="D90" i="6" s="1"/>
  <c r="A34" i="6"/>
  <c r="A90" i="6" s="1"/>
  <c r="Z32" i="6"/>
  <c r="Z88" i="6" s="1"/>
  <c r="X32" i="6"/>
  <c r="X88" i="6" s="1"/>
  <c r="U32" i="6"/>
  <c r="U88" i="6" s="1"/>
  <c r="D32" i="6"/>
  <c r="D88" i="6" s="1"/>
  <c r="A32" i="6"/>
  <c r="A88" i="6" s="1"/>
  <c r="A2" i="6"/>
  <c r="A58" i="6" s="1"/>
  <c r="Z48" i="5"/>
  <c r="Z104" i="5" s="1"/>
  <c r="X48" i="5"/>
  <c r="X104" i="5" s="1"/>
  <c r="U48" i="5"/>
  <c r="U104" i="5" s="1"/>
  <c r="D48" i="5"/>
  <c r="D104" i="5" s="1"/>
  <c r="A48" i="5"/>
  <c r="A104" i="5" s="1"/>
  <c r="Z46" i="5"/>
  <c r="Z102" i="5" s="1"/>
  <c r="X46" i="5"/>
  <c r="X102" i="5" s="1"/>
  <c r="U46" i="5"/>
  <c r="U102" i="5" s="1"/>
  <c r="D46" i="5"/>
  <c r="D102" i="5" s="1"/>
  <c r="A46" i="5"/>
  <c r="A102" i="5" s="1"/>
  <c r="Z44" i="5"/>
  <c r="Z100" i="5" s="1"/>
  <c r="X44" i="5"/>
  <c r="X100" i="5" s="1"/>
  <c r="U44" i="5"/>
  <c r="U100" i="5" s="1"/>
  <c r="D44" i="5"/>
  <c r="D100" i="5" s="1"/>
  <c r="A44" i="5"/>
  <c r="A100" i="5" s="1"/>
  <c r="Z42" i="5"/>
  <c r="Z98" i="5" s="1"/>
  <c r="X42" i="5"/>
  <c r="X98" i="5" s="1"/>
  <c r="U42" i="5"/>
  <c r="U98" i="5" s="1"/>
  <c r="D42" i="5"/>
  <c r="D98" i="5" s="1"/>
  <c r="A42" i="5"/>
  <c r="A98" i="5" s="1"/>
  <c r="Z40" i="5"/>
  <c r="Z96" i="5" s="1"/>
  <c r="X40" i="5"/>
  <c r="X96" i="5" s="1"/>
  <c r="U40" i="5"/>
  <c r="U96" i="5" s="1"/>
  <c r="D40" i="5"/>
  <c r="D96" i="5" s="1"/>
  <c r="A40" i="5"/>
  <c r="A96" i="5" s="1"/>
  <c r="Z38" i="5"/>
  <c r="Z94" i="5" s="1"/>
  <c r="X38" i="5"/>
  <c r="X94" i="5" s="1"/>
  <c r="U38" i="5"/>
  <c r="U94" i="5" s="1"/>
  <c r="D38" i="5"/>
  <c r="D94" i="5" s="1"/>
  <c r="A38" i="5"/>
  <c r="A94" i="5" s="1"/>
  <c r="Z36" i="5"/>
  <c r="Z92" i="5" s="1"/>
  <c r="X36" i="5"/>
  <c r="X92" i="5" s="1"/>
  <c r="U36" i="5"/>
  <c r="U92" i="5" s="1"/>
  <c r="D36" i="5"/>
  <c r="D92" i="5" s="1"/>
  <c r="A36" i="5"/>
  <c r="A92" i="5" s="1"/>
  <c r="Z34" i="5"/>
  <c r="Z90" i="5" s="1"/>
  <c r="X34" i="5"/>
  <c r="X90" i="5" s="1"/>
  <c r="U34" i="5"/>
  <c r="U90" i="5" s="1"/>
  <c r="D34" i="5"/>
  <c r="D90" i="5" s="1"/>
  <c r="A34" i="5"/>
  <c r="A90" i="5" s="1"/>
  <c r="Z32" i="5"/>
  <c r="Z88" i="5" s="1"/>
  <c r="X32" i="5"/>
  <c r="X88" i="5" s="1"/>
  <c r="U32" i="5"/>
  <c r="U88" i="5" s="1"/>
  <c r="D32" i="5"/>
  <c r="D88" i="5" s="1"/>
  <c r="A32" i="5"/>
  <c r="A88" i="5" s="1"/>
  <c r="A2" i="5"/>
  <c r="A58" i="5" s="1"/>
  <c r="D106" i="4"/>
  <c r="Z48" i="4"/>
  <c r="Z104" i="4" s="1"/>
  <c r="X48" i="4"/>
  <c r="X104" i="4" s="1"/>
  <c r="U48" i="4"/>
  <c r="U104" i="4" s="1"/>
  <c r="D48" i="4"/>
  <c r="D104" i="4" s="1"/>
  <c r="A48" i="4"/>
  <c r="A104" i="4" s="1"/>
  <c r="Z46" i="4"/>
  <c r="Z102" i="4" s="1"/>
  <c r="X46" i="4"/>
  <c r="X102" i="4" s="1"/>
  <c r="U46" i="4"/>
  <c r="U102" i="4" s="1"/>
  <c r="D46" i="4"/>
  <c r="D102" i="4" s="1"/>
  <c r="A46" i="4"/>
  <c r="A102" i="4" s="1"/>
  <c r="Z44" i="4"/>
  <c r="Z100" i="4" s="1"/>
  <c r="X44" i="4"/>
  <c r="X100" i="4" s="1"/>
  <c r="U44" i="4"/>
  <c r="U100" i="4" s="1"/>
  <c r="D44" i="4"/>
  <c r="D100" i="4" s="1"/>
  <c r="A44" i="4"/>
  <c r="A100" i="4" s="1"/>
  <c r="Z42" i="4"/>
  <c r="Z98" i="4" s="1"/>
  <c r="X42" i="4"/>
  <c r="X98" i="4" s="1"/>
  <c r="U42" i="4"/>
  <c r="U98" i="4" s="1"/>
  <c r="D42" i="4"/>
  <c r="D98" i="4" s="1"/>
  <c r="A42" i="4"/>
  <c r="A98" i="4" s="1"/>
  <c r="Z40" i="4"/>
  <c r="Z96" i="4" s="1"/>
  <c r="X40" i="4"/>
  <c r="X96" i="4" s="1"/>
  <c r="U40" i="4"/>
  <c r="U96" i="4" s="1"/>
  <c r="D40" i="4"/>
  <c r="D96" i="4" s="1"/>
  <c r="A40" i="4"/>
  <c r="A96" i="4" s="1"/>
  <c r="Z38" i="4"/>
  <c r="Z94" i="4" s="1"/>
  <c r="X38" i="4"/>
  <c r="X94" i="4" s="1"/>
  <c r="U38" i="4"/>
  <c r="U94" i="4" s="1"/>
  <c r="D38" i="4"/>
  <c r="D94" i="4" s="1"/>
  <c r="A38" i="4"/>
  <c r="A94" i="4" s="1"/>
  <c r="Z36" i="4"/>
  <c r="Z92" i="4" s="1"/>
  <c r="X36" i="4"/>
  <c r="X92" i="4" s="1"/>
  <c r="U36" i="4"/>
  <c r="U92" i="4" s="1"/>
  <c r="D36" i="4"/>
  <c r="D92" i="4" s="1"/>
  <c r="A36" i="4"/>
  <c r="A92" i="4" s="1"/>
  <c r="Z34" i="4"/>
  <c r="Z90" i="4" s="1"/>
  <c r="X34" i="4"/>
  <c r="X90" i="4" s="1"/>
  <c r="U34" i="4"/>
  <c r="U90" i="4" s="1"/>
  <c r="D34" i="4"/>
  <c r="D90" i="4" s="1"/>
  <c r="A34" i="4"/>
  <c r="A90" i="4" s="1"/>
  <c r="Z32" i="4"/>
  <c r="Z88" i="4" s="1"/>
  <c r="X32" i="4"/>
  <c r="X88" i="4" s="1"/>
  <c r="U32" i="4"/>
  <c r="U88" i="4" s="1"/>
  <c r="D32" i="4"/>
  <c r="D88" i="4" s="1"/>
  <c r="A32" i="4"/>
  <c r="A88" i="4" s="1"/>
  <c r="A2" i="4"/>
  <c r="A58" i="4" s="1"/>
  <c r="AF66" i="3"/>
  <c r="Y66" i="3"/>
  <c r="R66" i="3"/>
  <c r="A58" i="3"/>
  <c r="D106" i="3"/>
  <c r="D104" i="3"/>
  <c r="D102" i="3"/>
  <c r="D100" i="3"/>
  <c r="D98" i="3"/>
  <c r="Z40" i="3"/>
  <c r="Z96" i="3" s="1"/>
  <c r="X40" i="3"/>
  <c r="X96" i="3" s="1"/>
  <c r="U40" i="3"/>
  <c r="U96" i="3" s="1"/>
  <c r="D40" i="3"/>
  <c r="D96" i="3" s="1"/>
  <c r="A40" i="3"/>
  <c r="A96" i="3" s="1"/>
  <c r="Z38" i="3"/>
  <c r="Z94" i="3" s="1"/>
  <c r="X38" i="3"/>
  <c r="X94" i="3" s="1"/>
  <c r="U38" i="3"/>
  <c r="U94" i="3" s="1"/>
  <c r="D38" i="3"/>
  <c r="D94" i="3" s="1"/>
  <c r="A38" i="3"/>
  <c r="A94" i="3" s="1"/>
  <c r="Z36" i="3"/>
  <c r="Z92" i="3" s="1"/>
  <c r="X36" i="3"/>
  <c r="X92" i="3" s="1"/>
  <c r="U36" i="3"/>
  <c r="U92" i="3" s="1"/>
  <c r="D36" i="3"/>
  <c r="D92" i="3" s="1"/>
  <c r="A36" i="3"/>
  <c r="A92" i="3" s="1"/>
  <c r="Z34" i="3"/>
  <c r="Z90" i="3" s="1"/>
  <c r="X34" i="3"/>
  <c r="X90" i="3" s="1"/>
  <c r="U34" i="3"/>
  <c r="U90" i="3" s="1"/>
  <c r="D34" i="3"/>
  <c r="D90" i="3" s="1"/>
  <c r="A34" i="3"/>
  <c r="A90" i="3" s="1"/>
  <c r="Z32" i="3"/>
  <c r="Z88" i="3" s="1"/>
  <c r="X32" i="3"/>
  <c r="X88" i="3" s="1"/>
  <c r="U32" i="3"/>
  <c r="U88" i="3" s="1"/>
  <c r="D32" i="3"/>
  <c r="D88" i="3" s="1"/>
  <c r="A32" i="3"/>
  <c r="A88" i="3" s="1"/>
  <c r="AU5" i="4"/>
  <c r="AU61" i="4" s="1"/>
  <c r="AD2" i="3"/>
  <c r="AD2" i="5" s="1"/>
  <c r="AD58" i="5" s="1"/>
  <c r="G63" i="2"/>
  <c r="G62" i="2"/>
  <c r="G61" i="2"/>
  <c r="G60" i="2"/>
  <c r="G59" i="2"/>
  <c r="G58" i="2"/>
  <c r="G57" i="2"/>
  <c r="G56" i="2"/>
  <c r="G55" i="2"/>
  <c r="G52" i="2"/>
  <c r="AJ48" i="6" s="1"/>
  <c r="AJ104" i="6" s="1"/>
  <c r="G51" i="2"/>
  <c r="AK46" i="6" s="1"/>
  <c r="G50" i="2"/>
  <c r="AK44" i="6" s="1"/>
  <c r="G49" i="2"/>
  <c r="G48" i="2"/>
  <c r="G47" i="2"/>
  <c r="AE38" i="6" s="1"/>
  <c r="AE94" i="6" s="1"/>
  <c r="G46" i="2"/>
  <c r="G45" i="2"/>
  <c r="AI34" i="6" s="1"/>
  <c r="AI90" i="6" s="1"/>
  <c r="G44" i="2"/>
  <c r="G41" i="2"/>
  <c r="G40" i="2"/>
  <c r="G39" i="2"/>
  <c r="AI44" i="5" s="1"/>
  <c r="AI100" i="5" s="1"/>
  <c r="G38" i="2"/>
  <c r="AE42" i="5" s="1"/>
  <c r="AE98" i="5" s="1"/>
  <c r="G37" i="2"/>
  <c r="AG40" i="5" s="1"/>
  <c r="AG96" i="5" s="1"/>
  <c r="G36" i="2"/>
  <c r="AD38" i="5" s="1"/>
  <c r="AD94" i="5" s="1"/>
  <c r="G35" i="2"/>
  <c r="AG36" i="5" s="1"/>
  <c r="AG92" i="5" s="1"/>
  <c r="G34" i="2"/>
  <c r="AG34" i="5" s="1"/>
  <c r="AG90" i="5" s="1"/>
  <c r="G33" i="2"/>
  <c r="AE32" i="5" s="1"/>
  <c r="AE88" i="5" s="1"/>
  <c r="G30" i="2"/>
  <c r="AG48" i="4" s="1"/>
  <c r="AG104" i="4" s="1"/>
  <c r="G29" i="2"/>
  <c r="AI46" i="4" s="1"/>
  <c r="AI102" i="4" s="1"/>
  <c r="G28" i="2"/>
  <c r="AK44" i="4" s="1"/>
  <c r="G27" i="2"/>
  <c r="AE42" i="4" s="1"/>
  <c r="AE98" i="4" s="1"/>
  <c r="G26" i="2"/>
  <c r="AJ40" i="4" s="1"/>
  <c r="AJ96" i="4" s="1"/>
  <c r="G25" i="2"/>
  <c r="AJ38" i="4" s="1"/>
  <c r="AJ94" i="4" s="1"/>
  <c r="G24" i="2"/>
  <c r="G23" i="2"/>
  <c r="AF34" i="4" s="1"/>
  <c r="AF90" i="4" s="1"/>
  <c r="G22" i="2"/>
  <c r="G15" i="2"/>
  <c r="AF40" i="3" s="1"/>
  <c r="AF96" i="3" s="1"/>
  <c r="G14" i="2"/>
  <c r="AG38" i="3" s="1"/>
  <c r="AG94" i="3" s="1"/>
  <c r="G13" i="2"/>
  <c r="AJ36" i="3" s="1"/>
  <c r="AJ92" i="3" s="1"/>
  <c r="G12" i="2"/>
  <c r="AH34" i="3" s="1"/>
  <c r="AH90" i="3" s="1"/>
  <c r="G11" i="2"/>
  <c r="H19" i="9" l="1"/>
  <c r="M18" i="9"/>
  <c r="N18" i="9" s="1"/>
  <c r="L24" i="9"/>
  <c r="L27" i="9"/>
  <c r="M30" i="9"/>
  <c r="N30" i="9" s="1"/>
  <c r="J37" i="9"/>
  <c r="L49" i="9"/>
  <c r="M52" i="9"/>
  <c r="N52" i="9" s="1"/>
  <c r="L61" i="9"/>
  <c r="M36" i="9"/>
  <c r="N36" i="9" s="1"/>
  <c r="N37" i="9" s="1"/>
  <c r="F45" i="9"/>
  <c r="J45" i="9"/>
  <c r="H64" i="9"/>
  <c r="M68" i="9"/>
  <c r="N68" i="9" s="1"/>
  <c r="L32" i="9"/>
  <c r="L54" i="9"/>
  <c r="H70" i="9"/>
  <c r="J19" i="9"/>
  <c r="M23" i="9"/>
  <c r="N23" i="9" s="1"/>
  <c r="L25" i="9"/>
  <c r="M31" i="9"/>
  <c r="N31" i="9" s="1"/>
  <c r="M53" i="9"/>
  <c r="N53" i="9" s="1"/>
  <c r="G16" i="2"/>
  <c r="AE42" i="3" s="1"/>
  <c r="AE98" i="3" s="1"/>
  <c r="AE32" i="4"/>
  <c r="AE88" i="4" s="1"/>
  <c r="AE38" i="4"/>
  <c r="AE94" i="4" s="1"/>
  <c r="AK38" i="4"/>
  <c r="AK94" i="4" s="1"/>
  <c r="AG40" i="3"/>
  <c r="AG96" i="3" s="1"/>
  <c r="AI40" i="3"/>
  <c r="AI96" i="3" s="1"/>
  <c r="AE38" i="3"/>
  <c r="AE94" i="3" s="1"/>
  <c r="AE36" i="3"/>
  <c r="AE92" i="3" s="1"/>
  <c r="AK46" i="4"/>
  <c r="AL46" i="4" s="1"/>
  <c r="AL102" i="4" s="1"/>
  <c r="AI34" i="3"/>
  <c r="AI90" i="3" s="1"/>
  <c r="AK36" i="3"/>
  <c r="AL36" i="3" s="1"/>
  <c r="AL92" i="3" s="1"/>
  <c r="AG34" i="4"/>
  <c r="AG90" i="4" s="1"/>
  <c r="AE44" i="4"/>
  <c r="AE100" i="4" s="1"/>
  <c r="AK34" i="3"/>
  <c r="AL34" i="3" s="1"/>
  <c r="AL90" i="3" s="1"/>
  <c r="AI34" i="4"/>
  <c r="AI90" i="4" s="1"/>
  <c r="AH44" i="4"/>
  <c r="AH100" i="4" s="1"/>
  <c r="AF40" i="5"/>
  <c r="AF96" i="5" s="1"/>
  <c r="AI46" i="6"/>
  <c r="AI102" i="6" s="1"/>
  <c r="AJ42" i="4"/>
  <c r="AJ98" i="4" s="1"/>
  <c r="AK40" i="5"/>
  <c r="AL40" i="5" s="1"/>
  <c r="AL96" i="5" s="1"/>
  <c r="AE40" i="4"/>
  <c r="AE96" i="4" s="1"/>
  <c r="AK38" i="5"/>
  <c r="AK94" i="5" s="1"/>
  <c r="AF32" i="3"/>
  <c r="AF88" i="3" s="1"/>
  <c r="AG40" i="4"/>
  <c r="AG96" i="4" s="1"/>
  <c r="AG32" i="3"/>
  <c r="AG88" i="3" s="1"/>
  <c r="AD2" i="4"/>
  <c r="AD58" i="4" s="1"/>
  <c r="AI32" i="3"/>
  <c r="AI88" i="3" s="1"/>
  <c r="AH36" i="4"/>
  <c r="AH92" i="4" s="1"/>
  <c r="AG36" i="4"/>
  <c r="AG92" i="4" s="1"/>
  <c r="AF36" i="4"/>
  <c r="AF92" i="4" s="1"/>
  <c r="AE36" i="4"/>
  <c r="AE92" i="4" s="1"/>
  <c r="AD36" i="4"/>
  <c r="AD92" i="4" s="1"/>
  <c r="AK36" i="4"/>
  <c r="AJ36" i="4"/>
  <c r="AJ92" i="4" s="1"/>
  <c r="AE36" i="6"/>
  <c r="AE92" i="6" s="1"/>
  <c r="AD36" i="6"/>
  <c r="AD92" i="6" s="1"/>
  <c r="AJ36" i="6"/>
  <c r="AJ92" i="6" s="1"/>
  <c r="AH36" i="6"/>
  <c r="AH92" i="6" s="1"/>
  <c r="AK36" i="6"/>
  <c r="AI36" i="6"/>
  <c r="AI92" i="6" s="1"/>
  <c r="AG36" i="6"/>
  <c r="AG92" i="6" s="1"/>
  <c r="AF36" i="6"/>
  <c r="AF92" i="6" s="1"/>
  <c r="G53" i="2"/>
  <c r="AE46" i="7"/>
  <c r="AE102" i="7" s="1"/>
  <c r="AD46" i="7"/>
  <c r="AD102" i="7" s="1"/>
  <c r="AJ46" i="7"/>
  <c r="AJ102" i="7" s="1"/>
  <c r="AI46" i="7"/>
  <c r="AI102" i="7" s="1"/>
  <c r="AH46" i="7"/>
  <c r="AH102" i="7" s="1"/>
  <c r="AK46" i="7"/>
  <c r="AG46" i="7"/>
  <c r="AG102" i="7" s="1"/>
  <c r="AF46" i="7"/>
  <c r="AF102" i="7" s="1"/>
  <c r="AJ46" i="5"/>
  <c r="AJ102" i="5" s="1"/>
  <c r="AH46" i="5"/>
  <c r="AH102" i="5" s="1"/>
  <c r="AG46" i="5"/>
  <c r="AG102" i="5" s="1"/>
  <c r="AF46" i="5"/>
  <c r="AF102" i="5" s="1"/>
  <c r="AK46" i="5"/>
  <c r="AD46" i="5"/>
  <c r="AD102" i="5" s="1"/>
  <c r="AI46" i="5"/>
  <c r="AI102" i="5" s="1"/>
  <c r="AE46" i="5"/>
  <c r="AE102" i="5" s="1"/>
  <c r="AL46" i="6"/>
  <c r="AL102" i="6" s="1"/>
  <c r="AK102" i="6"/>
  <c r="AK100" i="4"/>
  <c r="AL44" i="4"/>
  <c r="AL100" i="4" s="1"/>
  <c r="AD32" i="4"/>
  <c r="AD88" i="4" s="1"/>
  <c r="AK32" i="4"/>
  <c r="AG32" i="4"/>
  <c r="AG88" i="4" s="1"/>
  <c r="AJ32" i="4"/>
  <c r="AJ88" i="4" s="1"/>
  <c r="AI32" i="4"/>
  <c r="AI88" i="4" s="1"/>
  <c r="AH32" i="4"/>
  <c r="AH88" i="4" s="1"/>
  <c r="AF32" i="4"/>
  <c r="AF88" i="4" s="1"/>
  <c r="AF48" i="4"/>
  <c r="AF104" i="4" s="1"/>
  <c r="AJ48" i="4"/>
  <c r="AJ104" i="4" s="1"/>
  <c r="AE48" i="4"/>
  <c r="AE104" i="4" s="1"/>
  <c r="AD48" i="4"/>
  <c r="AD104" i="4" s="1"/>
  <c r="AK48" i="4"/>
  <c r="AI48" i="4"/>
  <c r="AI104" i="4" s="1"/>
  <c r="AH48" i="4"/>
  <c r="AH104" i="4" s="1"/>
  <c r="AF42" i="5"/>
  <c r="AF98" i="5" s="1"/>
  <c r="AD42" i="5"/>
  <c r="AD98" i="5" s="1"/>
  <c r="AK42" i="5"/>
  <c r="AJ42" i="5"/>
  <c r="AJ98" i="5" s="1"/>
  <c r="AH42" i="5"/>
  <c r="AH98" i="5" s="1"/>
  <c r="AI42" i="5"/>
  <c r="AI98" i="5" s="1"/>
  <c r="AG42" i="5"/>
  <c r="AG98" i="5" s="1"/>
  <c r="AI36" i="4"/>
  <c r="AI92" i="4" s="1"/>
  <c r="AD38" i="3"/>
  <c r="AD94" i="3" s="1"/>
  <c r="AK38" i="3"/>
  <c r="AJ38" i="3"/>
  <c r="AJ94" i="3" s="1"/>
  <c r="AI38" i="3"/>
  <c r="AI94" i="3" s="1"/>
  <c r="AH38" i="3"/>
  <c r="AH94" i="3" s="1"/>
  <c r="AF38" i="3"/>
  <c r="AF94" i="3" s="1"/>
  <c r="AI40" i="6"/>
  <c r="AI96" i="6" s="1"/>
  <c r="AH40" i="6"/>
  <c r="AH96" i="6" s="1"/>
  <c r="AF40" i="6"/>
  <c r="AF96" i="6" s="1"/>
  <c r="AD40" i="6"/>
  <c r="AD96" i="6" s="1"/>
  <c r="AK40" i="6"/>
  <c r="AJ40" i="6"/>
  <c r="AJ96" i="6" s="1"/>
  <c r="AG40" i="6"/>
  <c r="AG96" i="6" s="1"/>
  <c r="AE40" i="6"/>
  <c r="AE96" i="6" s="1"/>
  <c r="AI34" i="7"/>
  <c r="AI90" i="7" s="1"/>
  <c r="AH34" i="7"/>
  <c r="AH90" i="7" s="1"/>
  <c r="AF34" i="7"/>
  <c r="AF90" i="7" s="1"/>
  <c r="AE34" i="7"/>
  <c r="AE90" i="7" s="1"/>
  <c r="AD34" i="7"/>
  <c r="AD90" i="7" s="1"/>
  <c r="AK34" i="7"/>
  <c r="AJ34" i="7"/>
  <c r="AJ90" i="7" s="1"/>
  <c r="AG34" i="7"/>
  <c r="AG90" i="7" s="1"/>
  <c r="M69" i="9"/>
  <c r="N69" i="9" s="1"/>
  <c r="N70" i="9" s="1"/>
  <c r="L69" i="9"/>
  <c r="L70" i="9" s="1"/>
  <c r="AH44" i="5"/>
  <c r="AH100" i="5" s="1"/>
  <c r="AF44" i="5"/>
  <c r="AF100" i="5" s="1"/>
  <c r="AE44" i="5"/>
  <c r="AE100" i="5" s="1"/>
  <c r="AD44" i="5"/>
  <c r="AD100" i="5" s="1"/>
  <c r="AG38" i="6"/>
  <c r="AG94" i="6" s="1"/>
  <c r="AF38" i="6"/>
  <c r="AF94" i="6" s="1"/>
  <c r="AD38" i="6"/>
  <c r="AD94" i="6" s="1"/>
  <c r="AJ38" i="6"/>
  <c r="AJ94" i="6" s="1"/>
  <c r="AK38" i="6"/>
  <c r="AI38" i="6"/>
  <c r="AI94" i="6" s="1"/>
  <c r="AH38" i="6"/>
  <c r="AH94" i="6" s="1"/>
  <c r="AG32" i="7"/>
  <c r="AG88" i="7" s="1"/>
  <c r="AF32" i="7"/>
  <c r="AF88" i="7" s="1"/>
  <c r="AD32" i="7"/>
  <c r="AD88" i="7" s="1"/>
  <c r="AK32" i="7"/>
  <c r="AJ32" i="7"/>
  <c r="AJ88" i="7" s="1"/>
  <c r="AI32" i="7"/>
  <c r="AI88" i="7" s="1"/>
  <c r="AH32" i="7"/>
  <c r="AH88" i="7" s="1"/>
  <c r="AE32" i="7"/>
  <c r="AE88" i="7" s="1"/>
  <c r="AG48" i="7"/>
  <c r="AG104" i="7" s="1"/>
  <c r="AF48" i="7"/>
  <c r="AF104" i="7" s="1"/>
  <c r="AD48" i="7"/>
  <c r="AD104" i="7" s="1"/>
  <c r="AK48" i="7"/>
  <c r="AJ48" i="7"/>
  <c r="AJ104" i="7" s="1"/>
  <c r="AI48" i="7"/>
  <c r="AI104" i="7" s="1"/>
  <c r="AH48" i="7"/>
  <c r="AH104" i="7" s="1"/>
  <c r="AE48" i="7"/>
  <c r="AE104" i="7" s="1"/>
  <c r="AH32" i="3"/>
  <c r="AH88" i="3" s="1"/>
  <c r="AJ34" i="3"/>
  <c r="AJ90" i="3" s="1"/>
  <c r="AD36" i="3"/>
  <c r="AD92" i="3" s="1"/>
  <c r="AH40" i="3"/>
  <c r="AH96" i="3" s="1"/>
  <c r="AH34" i="4"/>
  <c r="AH90" i="4" s="1"/>
  <c r="AD38" i="4"/>
  <c r="AD94" i="4" s="1"/>
  <c r="AF40" i="4"/>
  <c r="AF96" i="4" s="1"/>
  <c r="AK42" i="4"/>
  <c r="AG44" i="4"/>
  <c r="AG100" i="4" s="1"/>
  <c r="AG44" i="5"/>
  <c r="AG100" i="5" s="1"/>
  <c r="AD32" i="5"/>
  <c r="AD88" i="5" s="1"/>
  <c r="AJ32" i="5"/>
  <c r="AJ88" i="5" s="1"/>
  <c r="AI32" i="5"/>
  <c r="AI88" i="5" s="1"/>
  <c r="AH32" i="5"/>
  <c r="AH88" i="5" s="1"/>
  <c r="AD48" i="5"/>
  <c r="AD104" i="5" s="1"/>
  <c r="AJ48" i="5"/>
  <c r="AJ104" i="5" s="1"/>
  <c r="AI48" i="5"/>
  <c r="AI104" i="5" s="1"/>
  <c r="AH48" i="5"/>
  <c r="AH104" i="5" s="1"/>
  <c r="AK42" i="6"/>
  <c r="AJ42" i="6"/>
  <c r="AJ98" i="6" s="1"/>
  <c r="AH42" i="6"/>
  <c r="AH98" i="6" s="1"/>
  <c r="AF42" i="6"/>
  <c r="AF98" i="6" s="1"/>
  <c r="AI42" i="6"/>
  <c r="AI98" i="6" s="1"/>
  <c r="AG42" i="6"/>
  <c r="AG98" i="6" s="1"/>
  <c r="AE42" i="6"/>
  <c r="AE98" i="6" s="1"/>
  <c r="AD42" i="6"/>
  <c r="AD98" i="6" s="1"/>
  <c r="AK36" i="7"/>
  <c r="AJ36" i="7"/>
  <c r="AJ92" i="7" s="1"/>
  <c r="AH36" i="7"/>
  <c r="AH92" i="7" s="1"/>
  <c r="AG36" i="7"/>
  <c r="AG92" i="7" s="1"/>
  <c r="AF36" i="7"/>
  <c r="AF92" i="7" s="1"/>
  <c r="AI36" i="7"/>
  <c r="AI92" i="7" s="1"/>
  <c r="AE36" i="7"/>
  <c r="AE92" i="7" s="1"/>
  <c r="AD36" i="7"/>
  <c r="AD92" i="7" s="1"/>
  <c r="G64" i="2"/>
  <c r="AJ32" i="3"/>
  <c r="AJ88" i="3" s="1"/>
  <c r="AD34" i="3"/>
  <c r="AD90" i="3" s="1"/>
  <c r="AF36" i="3"/>
  <c r="AF92" i="3" s="1"/>
  <c r="AJ40" i="3"/>
  <c r="AJ96" i="3" s="1"/>
  <c r="AJ34" i="4"/>
  <c r="AJ90" i="4" s="1"/>
  <c r="AF38" i="4"/>
  <c r="AF94" i="4" s="1"/>
  <c r="AH40" i="4"/>
  <c r="AH96" i="4" s="1"/>
  <c r="AI44" i="4"/>
  <c r="AI100" i="4" s="1"/>
  <c r="AE46" i="4"/>
  <c r="AE102" i="4" s="1"/>
  <c r="AF32" i="5"/>
  <c r="AF88" i="5" s="1"/>
  <c r="AE34" i="5"/>
  <c r="AE90" i="5" s="1"/>
  <c r="AJ44" i="5"/>
  <c r="AJ100" i="5" s="1"/>
  <c r="AL44" i="6"/>
  <c r="AL100" i="6" s="1"/>
  <c r="AK100" i="6"/>
  <c r="AE44" i="6"/>
  <c r="AE100" i="6" s="1"/>
  <c r="AD44" i="6"/>
  <c r="AD100" i="6" s="1"/>
  <c r="AJ44" i="6"/>
  <c r="AJ100" i="6" s="1"/>
  <c r="AH44" i="6"/>
  <c r="AH100" i="6" s="1"/>
  <c r="AI44" i="6"/>
  <c r="AI100" i="6" s="1"/>
  <c r="AG44" i="6"/>
  <c r="AG100" i="6" s="1"/>
  <c r="AF44" i="6"/>
  <c r="AF100" i="6" s="1"/>
  <c r="AE38" i="7"/>
  <c r="AE94" i="7" s="1"/>
  <c r="AD38" i="7"/>
  <c r="AD94" i="7" s="1"/>
  <c r="AJ38" i="7"/>
  <c r="AJ94" i="7" s="1"/>
  <c r="AI38" i="7"/>
  <c r="AI94" i="7" s="1"/>
  <c r="AH38" i="7"/>
  <c r="AH94" i="7" s="1"/>
  <c r="AK38" i="7"/>
  <c r="AG38" i="7"/>
  <c r="AG94" i="7" s="1"/>
  <c r="AF38" i="7"/>
  <c r="AF94" i="7" s="1"/>
  <c r="AD2" i="7"/>
  <c r="AD58" i="7" s="1"/>
  <c r="AD2" i="6"/>
  <c r="AD58" i="6" s="1"/>
  <c r="AK32" i="3"/>
  <c r="AE34" i="3"/>
  <c r="AE90" i="3" s="1"/>
  <c r="AG36" i="3"/>
  <c r="AG92" i="3" s="1"/>
  <c r="AK40" i="3"/>
  <c r="AK34" i="4"/>
  <c r="AG38" i="4"/>
  <c r="AG94" i="4" s="1"/>
  <c r="AI40" i="4"/>
  <c r="AI96" i="4" s="1"/>
  <c r="AF46" i="4"/>
  <c r="AF102" i="4" s="1"/>
  <c r="AG32" i="5"/>
  <c r="AG88" i="5" s="1"/>
  <c r="AK44" i="5"/>
  <c r="AE48" i="5"/>
  <c r="AE104" i="5" s="1"/>
  <c r="AG34" i="6"/>
  <c r="AG90" i="6" s="1"/>
  <c r="M51" i="9"/>
  <c r="N51" i="9" s="1"/>
  <c r="L51" i="9"/>
  <c r="H80" i="9"/>
  <c r="AF34" i="5"/>
  <c r="AF90" i="5" s="1"/>
  <c r="AD34" i="5"/>
  <c r="AD90" i="5" s="1"/>
  <c r="AK34" i="5"/>
  <c r="AJ34" i="5"/>
  <c r="AJ90" i="5" s="1"/>
  <c r="AH42" i="4"/>
  <c r="AH98" i="4" s="1"/>
  <c r="AD42" i="4"/>
  <c r="AD98" i="4" s="1"/>
  <c r="AH36" i="5"/>
  <c r="AH92" i="5" s="1"/>
  <c r="AF36" i="5"/>
  <c r="AF92" i="5" s="1"/>
  <c r="AE36" i="5"/>
  <c r="AE92" i="5" s="1"/>
  <c r="AD36" i="5"/>
  <c r="AD92" i="5" s="1"/>
  <c r="G42" i="2"/>
  <c r="AG46" i="6"/>
  <c r="AG102" i="6" s="1"/>
  <c r="AF46" i="6"/>
  <c r="AF102" i="6" s="1"/>
  <c r="AD46" i="6"/>
  <c r="AD102" i="6" s="1"/>
  <c r="AJ46" i="6"/>
  <c r="AJ102" i="6" s="1"/>
  <c r="AH46" i="6"/>
  <c r="AH102" i="6" s="1"/>
  <c r="AE46" i="6"/>
  <c r="AE102" i="6" s="1"/>
  <c r="AG40" i="7"/>
  <c r="AG96" i="7" s="1"/>
  <c r="AF40" i="7"/>
  <c r="AF96" i="7" s="1"/>
  <c r="AD40" i="7"/>
  <c r="AD96" i="7" s="1"/>
  <c r="AK40" i="7"/>
  <c r="AJ40" i="7"/>
  <c r="AJ96" i="7" s="1"/>
  <c r="AI40" i="7"/>
  <c r="AI96" i="7" s="1"/>
  <c r="AH40" i="7"/>
  <c r="AH96" i="7" s="1"/>
  <c r="AE40" i="7"/>
  <c r="AE96" i="7" s="1"/>
  <c r="AU5" i="7"/>
  <c r="AU61" i="7" s="1"/>
  <c r="AU5" i="6"/>
  <c r="AU61" i="6" s="1"/>
  <c r="AU5" i="5"/>
  <c r="AU61" i="5" s="1"/>
  <c r="AD32" i="3"/>
  <c r="AD88" i="3" s="1"/>
  <c r="AF34" i="3"/>
  <c r="AF90" i="3" s="1"/>
  <c r="AH36" i="3"/>
  <c r="AH92" i="3" s="1"/>
  <c r="AD40" i="3"/>
  <c r="AD96" i="3" s="1"/>
  <c r="AD58" i="3"/>
  <c r="AD34" i="4"/>
  <c r="AD90" i="4" s="1"/>
  <c r="AH38" i="4"/>
  <c r="AH94" i="4" s="1"/>
  <c r="AK40" i="4"/>
  <c r="AF42" i="4"/>
  <c r="AF98" i="4" s="1"/>
  <c r="AG46" i="4"/>
  <c r="AG102" i="4" s="1"/>
  <c r="AK32" i="5"/>
  <c r="AH34" i="5"/>
  <c r="AH90" i="5" s="1"/>
  <c r="AI36" i="5"/>
  <c r="AI92" i="5" s="1"/>
  <c r="AF48" i="5"/>
  <c r="AF104" i="5" s="1"/>
  <c r="AJ44" i="4"/>
  <c r="AJ100" i="4" s="1"/>
  <c r="AF44" i="4"/>
  <c r="AF100" i="4" s="1"/>
  <c r="AJ38" i="5"/>
  <c r="AJ94" i="5" s="1"/>
  <c r="AH38" i="5"/>
  <c r="AH94" i="5" s="1"/>
  <c r="AG38" i="5"/>
  <c r="AG94" i="5" s="1"/>
  <c r="AF38" i="5"/>
  <c r="AF94" i="5" s="1"/>
  <c r="AI32" i="6"/>
  <c r="AI88" i="6" s="1"/>
  <c r="AH32" i="6"/>
  <c r="AH88" i="6" s="1"/>
  <c r="AF32" i="6"/>
  <c r="AF88" i="6" s="1"/>
  <c r="AD32" i="6"/>
  <c r="AD88" i="6" s="1"/>
  <c r="AJ32" i="6"/>
  <c r="AJ88" i="6" s="1"/>
  <c r="AG32" i="6"/>
  <c r="AG88" i="6" s="1"/>
  <c r="AE32" i="6"/>
  <c r="AE88" i="6" s="1"/>
  <c r="AI48" i="6"/>
  <c r="AI104" i="6" s="1"/>
  <c r="AH48" i="6"/>
  <c r="AH104" i="6" s="1"/>
  <c r="AF48" i="6"/>
  <c r="AF104" i="6" s="1"/>
  <c r="AD48" i="6"/>
  <c r="AD104" i="6" s="1"/>
  <c r="AE48" i="6"/>
  <c r="AE104" i="6" s="1"/>
  <c r="AK48" i="6"/>
  <c r="AI42" i="7"/>
  <c r="AI98" i="7" s="1"/>
  <c r="AH42" i="7"/>
  <c r="AH98" i="7" s="1"/>
  <c r="AF42" i="7"/>
  <c r="AF98" i="7" s="1"/>
  <c r="AE42" i="7"/>
  <c r="AE98" i="7" s="1"/>
  <c r="AD42" i="7"/>
  <c r="AD98" i="7" s="1"/>
  <c r="AK42" i="7"/>
  <c r="AJ42" i="7"/>
  <c r="AJ98" i="7" s="1"/>
  <c r="AG42" i="7"/>
  <c r="AG98" i="7" s="1"/>
  <c r="AE32" i="3"/>
  <c r="AE88" i="3" s="1"/>
  <c r="AG34" i="3"/>
  <c r="AG90" i="3" s="1"/>
  <c r="AI36" i="3"/>
  <c r="AI92" i="3" s="1"/>
  <c r="AE40" i="3"/>
  <c r="AE96" i="3" s="1"/>
  <c r="AU61" i="3"/>
  <c r="AE34" i="4"/>
  <c r="AE90" i="4" s="1"/>
  <c r="AI38" i="4"/>
  <c r="AI94" i="4" s="1"/>
  <c r="AG42" i="4"/>
  <c r="AG98" i="4" s="1"/>
  <c r="AI34" i="5"/>
  <c r="AI90" i="5" s="1"/>
  <c r="AJ36" i="5"/>
  <c r="AJ92" i="5" s="1"/>
  <c r="AE38" i="5"/>
  <c r="AE94" i="5" s="1"/>
  <c r="AG48" i="5"/>
  <c r="AG104" i="5" s="1"/>
  <c r="AK32" i="6"/>
  <c r="AD46" i="4"/>
  <c r="AD102" i="4" s="1"/>
  <c r="AH46" i="4"/>
  <c r="AH102" i="4" s="1"/>
  <c r="AD40" i="5"/>
  <c r="AD96" i="5" s="1"/>
  <c r="AJ40" i="5"/>
  <c r="AJ96" i="5" s="1"/>
  <c r="AI40" i="5"/>
  <c r="AI96" i="5" s="1"/>
  <c r="AH40" i="5"/>
  <c r="AH96" i="5" s="1"/>
  <c r="AK34" i="6"/>
  <c r="AJ34" i="6"/>
  <c r="AJ90" i="6" s="1"/>
  <c r="AH34" i="6"/>
  <c r="AH90" i="6" s="1"/>
  <c r="AF34" i="6"/>
  <c r="AF90" i="6" s="1"/>
  <c r="AE34" i="6"/>
  <c r="AE90" i="6" s="1"/>
  <c r="AD34" i="6"/>
  <c r="AD90" i="6" s="1"/>
  <c r="AK44" i="7"/>
  <c r="AJ44" i="7"/>
  <c r="AJ100" i="7" s="1"/>
  <c r="AH44" i="7"/>
  <c r="AH100" i="7" s="1"/>
  <c r="AG44" i="7"/>
  <c r="AG100" i="7" s="1"/>
  <c r="AF44" i="7"/>
  <c r="AF100" i="7" s="1"/>
  <c r="AI44" i="7"/>
  <c r="AI100" i="7" s="1"/>
  <c r="AE44" i="7"/>
  <c r="AE100" i="7" s="1"/>
  <c r="AD44" i="7"/>
  <c r="AD100" i="7" s="1"/>
  <c r="AD40" i="4"/>
  <c r="AD96" i="4" s="1"/>
  <c r="AI42" i="4"/>
  <c r="AI98" i="4" s="1"/>
  <c r="AD44" i="4"/>
  <c r="AD100" i="4" s="1"/>
  <c r="AJ46" i="4"/>
  <c r="AJ102" i="4" s="1"/>
  <c r="AK36" i="5"/>
  <c r="AI38" i="5"/>
  <c r="AI94" i="5" s="1"/>
  <c r="AE40" i="5"/>
  <c r="AE96" i="5" s="1"/>
  <c r="AK48" i="5"/>
  <c r="AG48" i="6"/>
  <c r="AG104" i="6" s="1"/>
  <c r="L15" i="9"/>
  <c r="F64" i="9"/>
  <c r="M12" i="9"/>
  <c r="N12" i="9" s="1"/>
  <c r="L12" i="9"/>
  <c r="M17" i="9"/>
  <c r="N17" i="9" s="1"/>
  <c r="L17" i="9"/>
  <c r="F33" i="9"/>
  <c r="M43" i="9"/>
  <c r="N43" i="9" s="1"/>
  <c r="N45" i="9" s="1"/>
  <c r="L43" i="9"/>
  <c r="L45" i="9" s="1"/>
  <c r="H56" i="9"/>
  <c r="H76" i="9" s="1"/>
  <c r="F19" i="9"/>
  <c r="M29" i="9"/>
  <c r="N29" i="9" s="1"/>
  <c r="N33" i="9" s="1"/>
  <c r="L29" i="9"/>
  <c r="M60" i="9"/>
  <c r="N60" i="9" s="1"/>
  <c r="N64" i="9" s="1"/>
  <c r="L60" i="9"/>
  <c r="L64" i="9" s="1"/>
  <c r="M73" i="9"/>
  <c r="N73" i="9" s="1"/>
  <c r="N74" i="9" s="1"/>
  <c r="L73" i="9"/>
  <c r="L74" i="9" s="1"/>
  <c r="L16" i="9"/>
  <c r="L55" i="9"/>
  <c r="L56" i="9" l="1"/>
  <c r="N56" i="9"/>
  <c r="J76" i="9"/>
  <c r="AD42" i="3"/>
  <c r="AD98" i="3" s="1"/>
  <c r="AK92" i="3"/>
  <c r="AK96" i="5"/>
  <c r="AK42" i="3"/>
  <c r="AL42" i="3" s="1"/>
  <c r="AL98" i="3" s="1"/>
  <c r="AJ42" i="3"/>
  <c r="AJ98" i="3" s="1"/>
  <c r="AG42" i="3"/>
  <c r="AG98" i="3" s="1"/>
  <c r="AH42" i="3"/>
  <c r="AH98" i="3" s="1"/>
  <c r="AF42" i="3"/>
  <c r="AF98" i="3" s="1"/>
  <c r="AL38" i="5"/>
  <c r="AL94" i="5" s="1"/>
  <c r="AI42" i="3"/>
  <c r="AI98" i="3" s="1"/>
  <c r="AL38" i="4"/>
  <c r="AL94" i="4" s="1"/>
  <c r="AF50" i="5"/>
  <c r="AF106" i="5" s="1"/>
  <c r="AH50" i="5"/>
  <c r="AH106" i="5" s="1"/>
  <c r="AG50" i="5"/>
  <c r="AG106" i="5" s="1"/>
  <c r="AK50" i="5"/>
  <c r="AJ50" i="5"/>
  <c r="AJ106" i="5" s="1"/>
  <c r="AE50" i="5"/>
  <c r="AE106" i="5" s="1"/>
  <c r="AI50" i="5"/>
  <c r="AI106" i="5" s="1"/>
  <c r="AD50" i="5"/>
  <c r="AD106" i="5" s="1"/>
  <c r="G31" i="2"/>
  <c r="G17" i="2" s="1"/>
  <c r="G18" i="2" s="1"/>
  <c r="AG50" i="6"/>
  <c r="AG106" i="6" s="1"/>
  <c r="AF50" i="6"/>
  <c r="AF106" i="6" s="1"/>
  <c r="AE50" i="6"/>
  <c r="AE106" i="6" s="1"/>
  <c r="AD50" i="6"/>
  <c r="AD106" i="6" s="1"/>
  <c r="AK50" i="6"/>
  <c r="AL50" i="6" s="1"/>
  <c r="AL106" i="6" s="1"/>
  <c r="AJ50" i="6"/>
  <c r="AJ106" i="6" s="1"/>
  <c r="AI50" i="6"/>
  <c r="AI106" i="6" s="1"/>
  <c r="AH50" i="6"/>
  <c r="AH106" i="6" s="1"/>
  <c r="AE50" i="7"/>
  <c r="AE106" i="7" s="1"/>
  <c r="AF50" i="7"/>
  <c r="AF106" i="7" s="1"/>
  <c r="AD50" i="7"/>
  <c r="AD106" i="7" s="1"/>
  <c r="AK50" i="7"/>
  <c r="AL50" i="7" s="1"/>
  <c r="AL106" i="7" s="1"/>
  <c r="AJ50" i="7"/>
  <c r="AJ106" i="7" s="1"/>
  <c r="AI50" i="7"/>
  <c r="AI106" i="7" s="1"/>
  <c r="AH50" i="7"/>
  <c r="AH106" i="7" s="1"/>
  <c r="AG50" i="7"/>
  <c r="AG106" i="7" s="1"/>
  <c r="AK102" i="4"/>
  <c r="AK90" i="3"/>
  <c r="AL38" i="3"/>
  <c r="AL94" i="3" s="1"/>
  <c r="AK94" i="3"/>
  <c r="AL36" i="6"/>
  <c r="AL92" i="6" s="1"/>
  <c r="AK92" i="6"/>
  <c r="N19" i="9"/>
  <c r="AK90" i="6"/>
  <c r="AL34" i="6"/>
  <c r="AL90" i="6" s="1"/>
  <c r="AK88" i="6"/>
  <c r="AL32" i="6"/>
  <c r="AL88" i="6" s="1"/>
  <c r="AL48" i="5"/>
  <c r="AL104" i="5" s="1"/>
  <c r="AK104" i="5"/>
  <c r="AL40" i="4"/>
  <c r="AL96" i="4" s="1"/>
  <c r="AK96" i="4"/>
  <c r="AK90" i="4"/>
  <c r="AL34" i="4"/>
  <c r="AL90" i="4" s="1"/>
  <c r="AL38" i="7"/>
  <c r="AL94" i="7" s="1"/>
  <c r="AK94" i="7"/>
  <c r="AK98" i="4"/>
  <c r="AL42" i="4"/>
  <c r="AL98" i="4" s="1"/>
  <c r="L19" i="9"/>
  <c r="L76" i="9" s="1"/>
  <c r="AL34" i="5"/>
  <c r="AL90" i="5" s="1"/>
  <c r="AK90" i="5"/>
  <c r="AL40" i="3"/>
  <c r="AL96" i="3" s="1"/>
  <c r="AK96" i="3"/>
  <c r="AK106" i="6"/>
  <c r="AL32" i="3"/>
  <c r="AL88" i="3" s="1"/>
  <c r="AK88" i="3"/>
  <c r="AK104" i="4"/>
  <c r="AL48" i="4"/>
  <c r="AL104" i="4" s="1"/>
  <c r="AK92" i="5"/>
  <c r="AL36" i="5"/>
  <c r="AL92" i="5" s="1"/>
  <c r="AK100" i="7"/>
  <c r="AL44" i="7"/>
  <c r="AL100" i="7" s="1"/>
  <c r="AL38" i="6"/>
  <c r="AL94" i="6" s="1"/>
  <c r="AK94" i="6"/>
  <c r="AK104" i="6"/>
  <c r="AL48" i="6"/>
  <c r="AL104" i="6" s="1"/>
  <c r="H82" i="9"/>
  <c r="H83" i="9"/>
  <c r="AK98" i="7"/>
  <c r="AL42" i="7"/>
  <c r="AL98" i="7" s="1"/>
  <c r="AL32" i="5"/>
  <c r="AL88" i="5" s="1"/>
  <c r="AK88" i="5"/>
  <c r="AL40" i="7"/>
  <c r="AL96" i="7" s="1"/>
  <c r="AK96" i="7"/>
  <c r="AK90" i="7"/>
  <c r="AL34" i="7"/>
  <c r="AL90" i="7" s="1"/>
  <c r="AL32" i="4"/>
  <c r="AL88" i="4" s="1"/>
  <c r="AK88" i="4"/>
  <c r="AL46" i="7"/>
  <c r="AL102" i="7" s="1"/>
  <c r="AK102" i="7"/>
  <c r="AK92" i="4"/>
  <c r="AL36" i="4"/>
  <c r="AL92" i="4" s="1"/>
  <c r="AK100" i="5"/>
  <c r="AL44" i="5"/>
  <c r="AL100" i="5" s="1"/>
  <c r="F80" i="9"/>
  <c r="F76" i="9"/>
  <c r="AK92" i="7"/>
  <c r="AL36" i="7"/>
  <c r="AL92" i="7" s="1"/>
  <c r="AK98" i="6"/>
  <c r="AL42" i="6"/>
  <c r="AL98" i="6" s="1"/>
  <c r="AL48" i="7"/>
  <c r="AL104" i="7" s="1"/>
  <c r="AK104" i="7"/>
  <c r="AL32" i="7"/>
  <c r="AL88" i="7" s="1"/>
  <c r="AK88" i="7"/>
  <c r="AK96" i="6"/>
  <c r="AL40" i="6"/>
  <c r="AL96" i="6" s="1"/>
  <c r="AL42" i="5"/>
  <c r="AL98" i="5" s="1"/>
  <c r="AK98" i="5"/>
  <c r="AK102" i="5"/>
  <c r="AL46" i="5"/>
  <c r="AL102" i="5" s="1"/>
  <c r="AI50" i="4" l="1"/>
  <c r="AI106" i="4" s="1"/>
  <c r="AH50" i="4"/>
  <c r="AH106" i="4" s="1"/>
  <c r="AG50" i="4"/>
  <c r="AG106" i="4" s="1"/>
  <c r="AF50" i="4"/>
  <c r="AF106" i="4" s="1"/>
  <c r="AE50" i="4"/>
  <c r="AE106" i="4" s="1"/>
  <c r="AD50" i="4"/>
  <c r="AD106" i="4" s="1"/>
  <c r="AK50" i="4"/>
  <c r="AJ50" i="4"/>
  <c r="AJ106" i="4" s="1"/>
  <c r="AK98" i="3"/>
  <c r="AK106" i="7"/>
  <c r="G4" i="2"/>
  <c r="R16" i="3" s="1"/>
  <c r="AK44" i="3"/>
  <c r="AL44" i="3" s="1"/>
  <c r="AL100" i="3" s="1"/>
  <c r="AD44" i="3"/>
  <c r="AD100" i="3" s="1"/>
  <c r="AE44" i="3"/>
  <c r="AE100" i="3" s="1"/>
  <c r="AF44" i="3"/>
  <c r="AF100" i="3" s="1"/>
  <c r="AG44" i="3"/>
  <c r="AG100" i="3" s="1"/>
  <c r="AH44" i="3"/>
  <c r="AH100" i="3" s="1"/>
  <c r="AI44" i="3"/>
  <c r="AI100" i="3" s="1"/>
  <c r="AJ44" i="3"/>
  <c r="AJ100" i="3" s="1"/>
  <c r="AL50" i="5"/>
  <c r="AL106" i="5" s="1"/>
  <c r="AK106" i="5"/>
  <c r="J80" i="9"/>
  <c r="F82" i="9"/>
  <c r="F83" i="9" s="1"/>
  <c r="N76" i="9"/>
  <c r="AL50" i="4" l="1"/>
  <c r="AL106" i="4" s="1"/>
  <c r="AK106" i="4"/>
  <c r="AK100" i="3"/>
  <c r="AK46" i="3"/>
  <c r="AL46" i="3" s="1"/>
  <c r="AL102" i="3" s="1"/>
  <c r="AE46" i="3"/>
  <c r="AE102" i="3" s="1"/>
  <c r="AF46" i="3"/>
  <c r="AF102" i="3" s="1"/>
  <c r="AG46" i="3"/>
  <c r="AG102" i="3" s="1"/>
  <c r="AD46" i="3"/>
  <c r="AD102" i="3" s="1"/>
  <c r="AJ46" i="3"/>
  <c r="AJ102" i="3" s="1"/>
  <c r="AH46" i="3"/>
  <c r="AH102" i="3" s="1"/>
  <c r="AI46" i="3"/>
  <c r="AI102" i="3" s="1"/>
  <c r="G20" i="2"/>
  <c r="AH7" i="3"/>
  <c r="AH63" i="3" s="1"/>
  <c r="AF48" i="3"/>
  <c r="AF104" i="3" s="1"/>
  <c r="AI48" i="3"/>
  <c r="AI104" i="3" s="1"/>
  <c r="AG48" i="3"/>
  <c r="AG104" i="3" s="1"/>
  <c r="AE48" i="3"/>
  <c r="AE104" i="3" s="1"/>
  <c r="AK48" i="3"/>
  <c r="AJ48" i="3"/>
  <c r="AJ104" i="3" s="1"/>
  <c r="AD48" i="3"/>
  <c r="AD104" i="3" s="1"/>
  <c r="AH48" i="3"/>
  <c r="AH104" i="3" s="1"/>
  <c r="J78" i="9"/>
  <c r="L78" i="9" s="1"/>
  <c r="N78" i="9" s="1"/>
  <c r="N80" i="9" s="1"/>
  <c r="J82" i="9"/>
  <c r="L82" i="9" s="1"/>
  <c r="N82" i="9" s="1"/>
  <c r="L80" i="9"/>
  <c r="AK102" i="3" l="1"/>
  <c r="AL48" i="3"/>
  <c r="AL104" i="3" s="1"/>
  <c r="AK104" i="3"/>
  <c r="AH50" i="3"/>
  <c r="AH106" i="3" s="1"/>
  <c r="AI50" i="3"/>
  <c r="AI106" i="3" s="1"/>
  <c r="AK50" i="3"/>
  <c r="AG50" i="3"/>
  <c r="AG106" i="3" s="1"/>
  <c r="AE50" i="3"/>
  <c r="AE106" i="3" s="1"/>
  <c r="AD50" i="3"/>
  <c r="AD106" i="3" s="1"/>
  <c r="AJ50" i="3"/>
  <c r="AJ106" i="3" s="1"/>
  <c r="AF50" i="3"/>
  <c r="AF106" i="3" s="1"/>
  <c r="J83" i="9"/>
  <c r="L83" i="9" s="1"/>
  <c r="N83" i="9" s="1"/>
  <c r="AL50" i="3" l="1"/>
  <c r="AL106" i="3" s="1"/>
  <c r="AK106" i="3"/>
  <c r="AF16" i="3"/>
  <c r="W6" i="3" s="1"/>
  <c r="R72" i="3"/>
  <c r="W62" i="3" l="1"/>
  <c r="AF7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矢神 知子</author>
    <author>中山 淳</author>
    <author/>
  </authors>
  <commentList>
    <comment ref="C3" authorId="0" shapeId="0" xr:uid="{FD96BA12-71E1-41C4-89FF-654B567FEAB1}">
      <text>
        <r>
          <rPr>
            <sz val="11"/>
            <color indexed="81"/>
            <rFont val="MS P ゴシック"/>
            <family val="3"/>
            <charset val="128"/>
          </rPr>
          <t>郵便番号も記入。</t>
        </r>
      </text>
    </comment>
    <comment ref="C7" authorId="1" shapeId="0" xr:uid="{00000000-0006-0000-0100-000001000000}">
      <text>
        <r>
          <rPr>
            <sz val="11"/>
            <color indexed="81"/>
            <rFont val="Calibri"/>
            <family val="3"/>
            <charset val="128"/>
            <scheme val="major"/>
          </rPr>
          <t>インボイス登録番号</t>
        </r>
        <r>
          <rPr>
            <sz val="11"/>
            <color indexed="81"/>
            <rFont val="Calibri"/>
            <family val="2"/>
            <scheme val="major"/>
          </rPr>
          <t>(T</t>
        </r>
        <r>
          <rPr>
            <sz val="11"/>
            <color indexed="81"/>
            <rFont val="Calibri"/>
            <family val="3"/>
            <charset val="128"/>
            <scheme val="major"/>
          </rPr>
          <t>＋</t>
        </r>
        <r>
          <rPr>
            <sz val="11"/>
            <color indexed="81"/>
            <rFont val="Calibri"/>
            <family val="2"/>
            <scheme val="major"/>
          </rPr>
          <t>13</t>
        </r>
        <r>
          <rPr>
            <sz val="11"/>
            <color indexed="81"/>
            <rFont val="Calibri"/>
            <family val="3"/>
            <charset val="128"/>
            <scheme val="major"/>
          </rPr>
          <t>桁</t>
        </r>
        <r>
          <rPr>
            <sz val="11"/>
            <color indexed="81"/>
            <rFont val="Calibri"/>
            <family val="2"/>
            <scheme val="major"/>
          </rPr>
          <t>)</t>
        </r>
        <r>
          <rPr>
            <sz val="11"/>
            <color indexed="81"/>
            <rFont val="Calibri"/>
            <family val="3"/>
            <charset val="128"/>
            <scheme val="major"/>
          </rPr>
          <t>を
ハイフン付きで記載してください。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8" authorId="2" shapeId="0" xr:uid="{00000000-0006-0000-0100-000002000000}">
      <text>
        <r>
          <rPr>
            <sz val="11"/>
            <color theme="1"/>
            <rFont val="Calibri"/>
            <family val="3"/>
            <charset val="128"/>
            <scheme val="minor"/>
          </rPr>
          <t>支払案内書の御社名の下、</t>
        </r>
        <r>
          <rPr>
            <sz val="11"/>
            <color theme="1"/>
            <rFont val="Calibri"/>
            <family val="2"/>
            <scheme val="minor"/>
          </rPr>
          <t>A</t>
        </r>
        <r>
          <rPr>
            <sz val="11"/>
            <color theme="1"/>
            <rFont val="Calibri"/>
            <family val="3"/>
            <charset val="128"/>
            <scheme val="minor"/>
          </rPr>
          <t>から始まる</t>
        </r>
        <r>
          <rPr>
            <sz val="11"/>
            <color theme="1"/>
            <rFont val="Calibri"/>
            <family val="2"/>
            <scheme val="minor"/>
          </rPr>
          <t>5</t>
        </r>
        <r>
          <rPr>
            <sz val="11"/>
            <color theme="1"/>
            <rFont val="Calibri"/>
            <family val="3"/>
            <charset val="128"/>
            <scheme val="minor"/>
          </rPr>
          <t>桁の数字</t>
        </r>
        <r>
          <rPr>
            <sz val="11"/>
            <color theme="1"/>
            <rFont val="Calibri"/>
            <family val="2"/>
            <scheme val="minor"/>
          </rPr>
          <t>(6</t>
        </r>
        <r>
          <rPr>
            <sz val="11"/>
            <color theme="1"/>
            <rFont val="Calibri"/>
            <family val="3"/>
            <charset val="128"/>
            <scheme val="minor"/>
          </rPr>
          <t>桁目以降の数字</t>
        </r>
        <r>
          <rPr>
            <sz val="11"/>
            <color theme="1"/>
            <rFont val="Calibri"/>
            <family val="2"/>
            <scheme val="minor"/>
          </rPr>
          <t xml:space="preserve"> 001 </t>
        </r>
        <r>
          <rPr>
            <sz val="11"/>
            <color theme="1"/>
            <rFont val="Calibri"/>
            <family val="3"/>
            <charset val="128"/>
            <scheme val="minor"/>
          </rPr>
          <t>は入力不要です</t>
        </r>
        <r>
          <rPr>
            <sz val="11"/>
            <color theme="1"/>
            <rFont val="Calibri"/>
            <family val="2"/>
            <scheme val="minor"/>
          </rPr>
          <t xml:space="preserve">) </t>
        </r>
        <r>
          <rPr>
            <sz val="11"/>
            <color theme="1"/>
            <rFont val="Calibri"/>
            <family val="3"/>
            <charset val="128"/>
            <scheme val="minor"/>
          </rPr>
          <t>を半角大文字で入力ください。</t>
        </r>
      </text>
    </comment>
    <comment ref="C10" authorId="2" shapeId="0" xr:uid="{00000000-0006-0000-0100-000003000000}">
      <text>
        <r>
          <rPr>
            <sz val="11"/>
            <color theme="1"/>
            <rFont val="Calibri"/>
            <family val="3"/>
            <charset val="128"/>
            <scheme val="minor"/>
          </rPr>
          <t>内訳には小計・消費税は入力しないで下さい。</t>
        </r>
      </text>
    </comment>
    <comment ref="C19" authorId="1" shapeId="0" xr:uid="{00000000-0006-0000-0100-000004000000}">
      <text>
        <r>
          <rPr>
            <sz val="11"/>
            <color indexed="81"/>
            <rFont val="Calibri"/>
            <family val="3"/>
            <charset val="128"/>
            <scheme val="major"/>
          </rPr>
          <t>請求書</t>
        </r>
        <r>
          <rPr>
            <sz val="11"/>
            <color indexed="81"/>
            <rFont val="Calibri"/>
            <family val="3"/>
            <charset val="128"/>
            <scheme val="major"/>
          </rPr>
          <t>1</t>
        </r>
        <r>
          <rPr>
            <sz val="11"/>
            <color indexed="81"/>
            <rFont val="Calibri"/>
            <family val="3"/>
            <charset val="128"/>
            <scheme val="major"/>
          </rPr>
          <t>ページを印刷し、該当するものを丸で囲んでください。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45J84QQQi5OFCgJv8zzF17G+Z1g=="/>
    </ext>
  </extLst>
</comments>
</file>

<file path=xl/sharedStrings.xml><?xml version="1.0" encoding="utf-8"?>
<sst xmlns="http://schemas.openxmlformats.org/spreadsheetml/2006/main" count="1005" uniqueCount="224">
  <si>
    <t>ﾊﾞｰｼﾞｮﾝ</t>
  </si>
  <si>
    <t>改定履歴</t>
  </si>
  <si>
    <t>Ver.1.1</t>
  </si>
  <si>
    <t>初版</t>
  </si>
  <si>
    <t>Ver.1.2</t>
  </si>
  <si>
    <t>請求金額欄調整</t>
  </si>
  <si>
    <t>Ver.1.3</t>
  </si>
  <si>
    <t>請求者控の請求金額欄に計算式挿入</t>
  </si>
  <si>
    <t>請求書1ﾍﾟｰｼﾞの請求金額欄の右隣りに消費税額欄を追加</t>
  </si>
  <si>
    <t>Ver.1.4</t>
  </si>
  <si>
    <t>原価管理システム検収番号欄調整</t>
  </si>
  <si>
    <t>請求日</t>
  </si>
  <si>
    <t>請求者名</t>
  </si>
  <si>
    <t>株式会社太閤技建</t>
  </si>
  <si>
    <t>住所</t>
  </si>
  <si>
    <t>〒123-0000　東京都江東区豊洲1-1-1</t>
  </si>
  <si>
    <t>税率</t>
  </si>
  <si>
    <t>代表者名</t>
  </si>
  <si>
    <t>豊臣秀吉</t>
  </si>
  <si>
    <t>消費税額</t>
  </si>
  <si>
    <t>ＴＥＬ</t>
  </si>
  <si>
    <t>03-1234-5678</t>
  </si>
  <si>
    <t>ＦＡＸ</t>
  </si>
  <si>
    <t>03-1234-5679</t>
  </si>
  <si>
    <t>業者コード</t>
  </si>
  <si>
    <t>A12345</t>
  </si>
  <si>
    <t>１ページ</t>
  </si>
  <si>
    <t>日付</t>
  </si>
  <si>
    <t>内訳</t>
  </si>
  <si>
    <t>数量</t>
  </si>
  <si>
    <t>単位</t>
  </si>
  <si>
    <t>単価</t>
  </si>
  <si>
    <t>税抜金額</t>
  </si>
  <si>
    <t>小計</t>
  </si>
  <si>
    <t>２ページ</t>
  </si>
  <si>
    <t>３ページ</t>
  </si>
  <si>
    <t>４ページ</t>
  </si>
  <si>
    <t>５ページ</t>
  </si>
  <si>
    <t>社長</t>
  </si>
  <si>
    <t>株式会社 タイコー技建 御中</t>
  </si>
  <si>
    <t>請求書(兼内訳書)　　</t>
  </si>
  <si>
    <t>分</t>
  </si>
  <si>
    <t>〔提出①〕</t>
  </si>
  <si>
    <t>/</t>
  </si>
  <si>
    <t>請求者</t>
  </si>
  <si>
    <t>請求</t>
  </si>
  <si>
    <t>請求金額</t>
  </si>
  <si>
    <t>内、消費税額</t>
  </si>
  <si>
    <t>種別</t>
  </si>
  <si>
    <t>A.外注費</t>
  </si>
  <si>
    <t>B.資･機材費</t>
  </si>
  <si>
    <t>契約金額</t>
  </si>
  <si>
    <t>本　体　価　格</t>
  </si>
  <si>
    <t>消　費　税</t>
  </si>
  <si>
    <t>合　　　　　計</t>
  </si>
  <si>
    <t>年</t>
  </si>
  <si>
    <t>月</t>
  </si>
  <si>
    <t>日</t>
  </si>
  <si>
    <t>(％)　　　出　来　高</t>
  </si>
  <si>
    <t>(符号)　　保　留　金</t>
  </si>
  <si>
    <t>請　　求　　額</t>
  </si>
  <si>
    <t>前回分</t>
  </si>
  <si>
    <t>現場コード</t>
  </si>
  <si>
    <t>T</t>
  </si>
  <si>
    <t>0</t>
  </si>
  <si>
    <t>1</t>
  </si>
  <si>
    <t>今回分</t>
  </si>
  <si>
    <t>―</t>
  </si>
  <si>
    <t>現  場  名</t>
  </si>
  <si>
    <t>累計</t>
  </si>
  <si>
    <t>（仕訳欄)</t>
  </si>
  <si>
    <t>集計科目</t>
  </si>
  <si>
    <t>内訳科目</t>
  </si>
  <si>
    <t>物件コード</t>
  </si>
  <si>
    <t>金額</t>
  </si>
  <si>
    <t>内　　　　　　　　　　　　　　　　訳</t>
  </si>
  <si>
    <t>数　量</t>
  </si>
  <si>
    <t>単　　価</t>
  </si>
  <si>
    <t>金　　　　　額</t>
  </si>
  <si>
    <t>　（注）請求者は太枠内、請求年月、請求金額を記入</t>
  </si>
  <si>
    <t>基幹システム　検収番号（Ｊ＋ｃｏｍ）</t>
  </si>
  <si>
    <t>原価管理システム　検収番号（ＢＰ＿Ｃ３）</t>
  </si>
  <si>
    <t>(本社)</t>
  </si>
  <si>
    <t>(年)</t>
  </si>
  <si>
    <t>(月)</t>
  </si>
  <si>
    <t>(種別)</t>
  </si>
  <si>
    <t>(連番)</t>
  </si>
  <si>
    <t>(工事番号)</t>
  </si>
  <si>
    <t>請求書(兼内訳書)　　　月分</t>
  </si>
  <si>
    <t>〔請求者控〕</t>
  </si>
  <si>
    <t>-</t>
  </si>
  <si>
    <t>消費税</t>
  </si>
  <si>
    <t>10%</t>
  </si>
  <si>
    <t>←</t>
  </si>
  <si>
    <t>消費税を選択して下さい（選択しない場合は、10％で計算されます）</t>
  </si>
  <si>
    <t>第　  　　回    出    来    高    調    書</t>
  </si>
  <si>
    <t>工   事   名：　</t>
  </si>
  <si>
    <t>工 事 番 号：　</t>
  </si>
  <si>
    <t>今回自　　　</t>
  </si>
  <si>
    <t>会   社   名：　</t>
  </si>
  <si>
    <t>今回至　</t>
  </si>
  <si>
    <t>契約工期：    年　　月　　日～    年　　月　　日</t>
  </si>
  <si>
    <t>業者ｺｰﾄﾞ：　</t>
  </si>
  <si>
    <t>注文ＮＯ：</t>
  </si>
  <si>
    <t>工　　　　種</t>
  </si>
  <si>
    <t>名　　　　　　　　　称</t>
  </si>
  <si>
    <t>単</t>
  </si>
  <si>
    <t>契　　　約　　　高</t>
  </si>
  <si>
    <t>前 回 迄 出 来 高</t>
  </si>
  <si>
    <t>今  回  出  来  高</t>
  </si>
  <si>
    <t>累  計  出  来  高</t>
  </si>
  <si>
    <t>残             高</t>
  </si>
  <si>
    <t>摘           要</t>
  </si>
  <si>
    <t>位</t>
  </si>
  <si>
    <t>(円）</t>
  </si>
  <si>
    <t>数    量</t>
  </si>
  <si>
    <t>金    額</t>
  </si>
  <si>
    <t>計</t>
  </si>
  <si>
    <t>値引き</t>
  </si>
  <si>
    <t>再計</t>
  </si>
  <si>
    <t>総合計</t>
  </si>
  <si>
    <t>第　3　回    出    来    高    調    書</t>
  </si>
  <si>
    <t>工   事   名：　○×△□工事</t>
  </si>
  <si>
    <t>工 事 番 号：　2205</t>
  </si>
  <si>
    <t>会   社   名：　○○△△株式会社</t>
  </si>
  <si>
    <t>契約工期：2020年11月17日～2021年3月　31日</t>
  </si>
  <si>
    <t>業者ｺｰﾄﾞ：　A15717001</t>
  </si>
  <si>
    <t>1　ｼｰﾙﾄﾞ内配管工事</t>
  </si>
  <si>
    <t>　配管据付工</t>
  </si>
  <si>
    <t>1000mm　（軌条撤去含）</t>
  </si>
  <si>
    <t>ｍ</t>
  </si>
  <si>
    <t>　管接合工</t>
  </si>
  <si>
    <t>1000mm　ＵＳ形</t>
  </si>
  <si>
    <t>口</t>
  </si>
  <si>
    <t>　水圧試験工</t>
  </si>
  <si>
    <t>　モルタル充填工</t>
  </si>
  <si>
    <t>　管受台製作・取付工</t>
  </si>
  <si>
    <t>1000mm　H鋼・ｺﾞﾑ板・ｷｬﾝﾊﾞｰ含</t>
  </si>
  <si>
    <t>箇所</t>
  </si>
  <si>
    <t>　管浮力防止金具製作取付工</t>
  </si>
  <si>
    <t>1000mm　ｱﾝｸﾞﾙ材・ﾌﾟﾚｰﾄ・ゴム板含</t>
  </si>
  <si>
    <t>　ﾓﾙﾀﾙ中間検査立会費</t>
  </si>
  <si>
    <t>　1　ｼｰﾙﾄﾞ内配管工事 小計</t>
  </si>
  <si>
    <t>2　立坑内配管工事</t>
  </si>
  <si>
    <t>　配管工</t>
  </si>
  <si>
    <t>1000m　SP　振止設置含</t>
  </si>
  <si>
    <t>　既設管切断及び撤去工</t>
  </si>
  <si>
    <t>1200mm</t>
  </si>
  <si>
    <t>　溶接工</t>
  </si>
  <si>
    <t>1000mm</t>
  </si>
  <si>
    <t>　塗装工</t>
  </si>
  <si>
    <t>1000mmｼﾞｮｲﾝﾄｺｰﾄ</t>
  </si>
  <si>
    <t>　X線検査工</t>
  </si>
  <si>
    <t>　塗装検査工</t>
  </si>
  <si>
    <t>　仕切弁据付工</t>
  </si>
  <si>
    <t>1000mm（接合含）</t>
  </si>
  <si>
    <t>基</t>
  </si>
  <si>
    <t>　空気弁据付工</t>
  </si>
  <si>
    <t>150mm（接合含）</t>
  </si>
  <si>
    <t>1200mm　K形　（特押）</t>
  </si>
  <si>
    <t>　管撤去工</t>
  </si>
  <si>
    <t>1200mm　（切管含）</t>
  </si>
  <si>
    <t>　2　立坑内配管工事 小計</t>
  </si>
  <si>
    <t>3　発砲モルタル充填工</t>
  </si>
  <si>
    <t>ｍ3</t>
  </si>
  <si>
    <t>　3　発砲モルタル充填工 小計</t>
  </si>
  <si>
    <t>4　発砲モルタル材料費</t>
  </si>
  <si>
    <t>　</t>
  </si>
  <si>
    <t>　モルタル</t>
  </si>
  <si>
    <t>m3</t>
  </si>
  <si>
    <t>　発砲用塩ビ管</t>
  </si>
  <si>
    <t>本</t>
  </si>
  <si>
    <t>　間仕切妻枠</t>
  </si>
  <si>
    <t>両端部・間仕切</t>
  </si>
  <si>
    <t>回</t>
  </si>
  <si>
    <t>　注入用消耗部品</t>
  </si>
  <si>
    <t>式</t>
  </si>
  <si>
    <t>　4　発砲モルタル材料費 小計</t>
  </si>
  <si>
    <t>5　機械器具損料</t>
  </si>
  <si>
    <t>　中込作液注入ﾌﾟﾗﾝﾄ</t>
  </si>
  <si>
    <t>ヶ月</t>
  </si>
  <si>
    <t>　発泡装置</t>
  </si>
  <si>
    <t>　ﾌﾟﾗﾝﾄ廻り消耗品</t>
  </si>
  <si>
    <t>　返納整備費</t>
  </si>
  <si>
    <t>追加ﾎﾟﾝﾌﾟ・装置等</t>
  </si>
  <si>
    <t>　機械器具損料</t>
  </si>
  <si>
    <t>配管工</t>
  </si>
  <si>
    <t>　ﾃｽﾄﾊﾞﾝﾄﾞﾘｰｽ費</t>
  </si>
  <si>
    <t>1000mm　ＵＳ形用</t>
  </si>
  <si>
    <t>　芯出し台車ﾘｰｽ費</t>
  </si>
  <si>
    <t>　5　機械器具損料 小計　</t>
  </si>
  <si>
    <t>6　共通仮設費</t>
  </si>
  <si>
    <t>　準備工</t>
  </si>
  <si>
    <t>人</t>
  </si>
  <si>
    <t>　機械器具運搬費</t>
  </si>
  <si>
    <t>台</t>
  </si>
  <si>
    <t>　通勤車両費</t>
  </si>
  <si>
    <t>　雑工事費</t>
  </si>
  <si>
    <t>　6　共通仮設費 小計</t>
  </si>
  <si>
    <t>7　現場管理費</t>
  </si>
  <si>
    <t>　現場管理員</t>
  </si>
  <si>
    <t>現場管理及び写真管理含</t>
  </si>
  <si>
    <t>　設備調整人件費</t>
  </si>
  <si>
    <t>試運転・調整</t>
  </si>
  <si>
    <t>　7　現場管理費 小計</t>
  </si>
  <si>
    <t>8　一般管理費</t>
  </si>
  <si>
    <t>　8　一般管理費 小計</t>
  </si>
  <si>
    <t>合計</t>
    <rPh sb="0" eb="2">
      <t>ゴウケイ</t>
    </rPh>
    <phoneticPr fontId="24"/>
  </si>
  <si>
    <t>小計</t>
    <rPh sb="0" eb="2">
      <t>ショウケイ</t>
    </rPh>
    <phoneticPr fontId="24"/>
  </si>
  <si>
    <t>インボイス登録番号</t>
    <rPh sb="5" eb="9">
      <t>トウロクバンゴウ</t>
    </rPh>
    <phoneticPr fontId="24"/>
  </si>
  <si>
    <r>
      <rPr>
        <sz val="11"/>
        <color theme="1"/>
        <rFont val="ＭＳ ゴシック"/>
        <family val="3"/>
        <charset val="128"/>
      </rPr>
      <t>非課税取引</t>
    </r>
    <r>
      <rPr>
        <sz val="11"/>
        <color theme="1"/>
        <rFont val="Calibri"/>
        <family val="2"/>
        <scheme val="minor"/>
      </rPr>
      <t>(</t>
    </r>
    <r>
      <rPr>
        <sz val="11"/>
        <color theme="1"/>
        <rFont val="ＭＳ ゴシック"/>
        <family val="3"/>
        <charset val="128"/>
      </rPr>
      <t>軽油税</t>
    </r>
    <r>
      <rPr>
        <sz val="11"/>
        <color theme="1"/>
        <rFont val="Calibri"/>
        <family val="2"/>
        <scheme val="minor"/>
      </rPr>
      <t>,</t>
    </r>
    <r>
      <rPr>
        <sz val="11"/>
        <color theme="1"/>
        <rFont val="ＭＳ ゴシック"/>
        <family val="3"/>
        <charset val="128"/>
      </rPr>
      <t>産廃税</t>
    </r>
    <r>
      <rPr>
        <sz val="11"/>
        <color theme="1"/>
        <rFont val="Calibri"/>
        <family val="2"/>
        <scheme val="minor"/>
      </rPr>
      <t>,</t>
    </r>
    <r>
      <rPr>
        <sz val="11"/>
        <color theme="1"/>
        <rFont val="ＭＳ ゴシック"/>
        <family val="3"/>
        <charset val="128"/>
      </rPr>
      <t>印紙等</t>
    </r>
    <r>
      <rPr>
        <sz val="11"/>
        <color theme="1"/>
        <rFont val="Calibri"/>
        <family val="2"/>
        <scheme val="minor"/>
      </rPr>
      <t>)</t>
    </r>
    <phoneticPr fontId="24"/>
  </si>
  <si>
    <t>T8-0500-0101-8095</t>
    <phoneticPr fontId="24"/>
  </si>
  <si>
    <t>Ver.2.1</t>
    <phoneticPr fontId="24"/>
  </si>
  <si>
    <t>住　　所：</t>
    <rPh sb="0" eb="1">
      <t>ジュウ</t>
    </rPh>
    <rPh sb="3" eb="4">
      <t>ショ</t>
    </rPh>
    <phoneticPr fontId="34"/>
  </si>
  <si>
    <t>会社名：</t>
    <rPh sb="0" eb="3">
      <t>カイシャメイ</t>
    </rPh>
    <phoneticPr fontId="34"/>
  </si>
  <si>
    <t>代表者名：</t>
    <rPh sb="0" eb="3">
      <t>ダイヒョウシャ</t>
    </rPh>
    <rPh sb="3" eb="4">
      <t>メイ</t>
    </rPh>
    <phoneticPr fontId="34"/>
  </si>
  <si>
    <t>ＴＥＬ：</t>
    <phoneticPr fontId="34"/>
  </si>
  <si>
    <t>ＦＡＸ：</t>
    <phoneticPr fontId="34"/>
  </si>
  <si>
    <t>登録番号：</t>
    <rPh sb="0" eb="4">
      <t>トウロクバンゴウ</t>
    </rPh>
    <phoneticPr fontId="24"/>
  </si>
  <si>
    <t>Ver.2.0</t>
    <phoneticPr fontId="24"/>
  </si>
  <si>
    <r>
      <t>Ver.2.0</t>
    </r>
    <r>
      <rPr>
        <sz val="11"/>
        <color theme="1"/>
        <rFont val="ＭＳ ゴシック"/>
        <family val="3"/>
        <charset val="128"/>
      </rPr>
      <t>の細部修正</t>
    </r>
    <rPh sb="8" eb="10">
      <t>サイブ</t>
    </rPh>
    <rPh sb="10" eb="12">
      <t>シュウセイ</t>
    </rPh>
    <phoneticPr fontId="24"/>
  </si>
  <si>
    <r>
      <rPr>
        <sz val="11"/>
        <color theme="1"/>
        <rFont val="ＭＳ ゴシック"/>
        <family val="3"/>
        <charset val="128"/>
      </rPr>
      <t>インボイス制度に対応した書式へ改訂</t>
    </r>
    <r>
      <rPr>
        <sz val="11"/>
        <color theme="1"/>
        <rFont val="Calibri"/>
        <family val="3"/>
        <charset val="128"/>
        <scheme val="minor"/>
      </rPr>
      <t>,税率ごとにファイル分割</t>
    </r>
    <rPh sb="5" eb="7">
      <t>セイド</t>
    </rPh>
    <rPh sb="8" eb="10">
      <t>タイオウ</t>
    </rPh>
    <rPh sb="12" eb="14">
      <t>ショシキ</t>
    </rPh>
    <rPh sb="15" eb="17">
      <t>カイテイ</t>
    </rPh>
    <rPh sb="18" eb="20">
      <t>ゼイリツ</t>
    </rPh>
    <rPh sb="27" eb="29">
      <t>ブンカツ</t>
    </rPh>
    <phoneticPr fontId="24"/>
  </si>
  <si>
    <t>軽減8％対象</t>
    <rPh sb="0" eb="2">
      <t>ケイゲン</t>
    </rPh>
    <rPh sb="4" eb="6">
      <t>タイショウ</t>
    </rPh>
    <phoneticPr fontId="24"/>
  </si>
  <si>
    <r>
      <rPr>
        <sz val="11"/>
        <color theme="1"/>
        <rFont val="ＭＳ Ｐゴシック"/>
        <family val="3"/>
        <charset val="128"/>
      </rPr>
      <t>軽減</t>
    </r>
    <r>
      <rPr>
        <sz val="11"/>
        <color theme="1"/>
        <rFont val="Calibri"/>
        <family val="3"/>
      </rPr>
      <t>8</t>
    </r>
    <r>
      <rPr>
        <sz val="11"/>
        <color theme="1"/>
        <rFont val="ＭＳ ゴシック"/>
        <family val="3"/>
        <charset val="128"/>
      </rPr>
      <t>％消費税</t>
    </r>
    <rPh sb="0" eb="2">
      <t>ケイゲン</t>
    </rPh>
    <rPh sb="4" eb="7">
      <t>ショウヒゼイ</t>
    </rPh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</si>
</sst>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¥&quot;#,##0;&quot;¥&quot;\-#,##0"/>
    <numFmt numFmtId="6" formatCode="&quot;¥&quot;#,##0;[Red]&quot;¥&quot;\-#,##0"/>
    <numFmt numFmtId="176" formatCode="#,##0.0;[Red]\-#,##0.0"/>
    <numFmt numFmtId="177" formatCode="m&quot;月&quot;"/>
    <numFmt numFmtId="178" formatCode="[$-F800]dddd\,\ mmmm\ dd\,\ yyyy"/>
    <numFmt numFmtId="179" formatCode="&quot;¥&quot;#,##0_);[Red]\(&quot;¥&quot;#,##0\)"/>
    <numFmt numFmtId="180" formatCode="m/d"/>
    <numFmt numFmtId="181" formatCode="0;;"/>
    <numFmt numFmtId="182" formatCode="#,##0.0_);[Red]\(#,##0.0\)"/>
    <numFmt numFmtId="183" formatCode="#,##0_);[Red]\(#,##0\)"/>
    <numFmt numFmtId="184" formatCode="#,##0.00_ "/>
    <numFmt numFmtId="185" formatCode="#,##0_ "/>
    <numFmt numFmtId="186" formatCode="#,##0_ ;[Red]\-#,##0\ "/>
    <numFmt numFmtId="187" formatCode="0.0_);[Red]\(0.0\)"/>
    <numFmt numFmtId="188" formatCode="#,##0.0"/>
    <numFmt numFmtId="189" formatCode="0_);[Red]\(0\)"/>
    <numFmt numFmtId="190" formatCode="#,##0.0_ "/>
    <numFmt numFmtId="191" formatCode="0.000%"/>
    <numFmt numFmtId="192" formatCode="#,##0.0_ ;[Red]\-#,##0.0\ "/>
  </numFmts>
  <fonts count="4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Hgp創英角ﾎﾟｯﾌﾟ体"/>
      <family val="3"/>
      <charset val="128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1"/>
      <name val="MS PMincho"/>
      <family val="1"/>
      <charset val="128"/>
    </font>
    <font>
      <b/>
      <sz val="18"/>
      <color theme="1"/>
      <name val="MS PMincho"/>
      <family val="1"/>
      <charset val="128"/>
    </font>
    <font>
      <b/>
      <sz val="14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14"/>
      <color theme="1"/>
      <name val="MS PMincho"/>
      <family val="1"/>
      <charset val="128"/>
    </font>
    <font>
      <sz val="10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8"/>
      <color theme="1"/>
      <name val="MS PMincho"/>
      <family val="1"/>
      <charset val="128"/>
    </font>
    <font>
      <sz val="10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sz val="16"/>
      <color theme="1"/>
      <name val="MS PMincho"/>
      <family val="1"/>
      <charset val="128"/>
    </font>
    <font>
      <sz val="14"/>
      <color theme="1"/>
      <name val="Hgp創英角ﾎﾟｯﾌﾟ体"/>
      <family val="3"/>
      <charset val="128"/>
    </font>
    <font>
      <u/>
      <sz val="14"/>
      <color theme="1"/>
      <name val="Hgp創英角ﾎﾟｯﾌﾟ体"/>
      <family val="3"/>
      <charset val="128"/>
    </font>
    <font>
      <u/>
      <sz val="14"/>
      <color theme="1"/>
      <name val="Hgp創英角ﾎﾟｯﾌﾟ体"/>
      <family val="3"/>
      <charset val="128"/>
    </font>
    <font>
      <sz val="18"/>
      <color theme="1"/>
      <name val="MS PMincho"/>
      <family val="1"/>
      <charset val="128"/>
    </font>
    <font>
      <sz val="12"/>
      <color rgb="FF0000FF"/>
      <name val="MS PMincho"/>
      <family val="1"/>
      <charset val="128"/>
    </font>
    <font>
      <i/>
      <sz val="12"/>
      <color theme="1"/>
      <name val="MS PMincho"/>
      <family val="1"/>
      <charset val="128"/>
    </font>
    <font>
      <sz val="10"/>
      <color rgb="FF000000"/>
      <name val="ＭＳ ゴシック"/>
      <family val="3"/>
      <charset val="128"/>
    </font>
    <font>
      <sz val="6"/>
      <name val="Calibri"/>
      <family val="3"/>
      <charset val="128"/>
      <scheme val="minor"/>
    </font>
    <font>
      <sz val="11"/>
      <color theme="1"/>
      <name val="Calibri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Calibri"/>
      <family val="3"/>
    </font>
    <font>
      <b/>
      <sz val="9"/>
      <color indexed="81"/>
      <name val="MS P ゴシック"/>
      <family val="3"/>
      <charset val="128"/>
    </font>
    <font>
      <sz val="11"/>
      <color indexed="81"/>
      <name val="Calibri"/>
      <family val="2"/>
      <scheme val="major"/>
    </font>
    <font>
      <sz val="11"/>
      <color indexed="81"/>
      <name val="Calibri"/>
      <family val="3"/>
      <charset val="128"/>
      <scheme val="major"/>
    </font>
    <font>
      <sz val="11"/>
      <name val="Calibri"/>
      <family val="2"/>
      <scheme val="minor"/>
    </font>
    <font>
      <sz val="11"/>
      <name val="MS PMincho"/>
      <family val="1"/>
      <charset val="128"/>
    </font>
    <font>
      <sz val="9"/>
      <color theme="1"/>
      <name val="ＭＳ Ｐ明朝"/>
      <family val="1"/>
      <charset val="128"/>
    </font>
    <font>
      <sz val="6"/>
      <name val="Calibri"/>
      <family val="2"/>
      <charset val="128"/>
      <scheme val="minor"/>
    </font>
    <font>
      <sz val="10"/>
      <color theme="1"/>
      <name val="Calibri"/>
      <family val="2"/>
      <scheme val="minor"/>
    </font>
    <font>
      <sz val="11"/>
      <color indexed="81"/>
      <name val="MS P ゴシック"/>
      <family val="3"/>
      <charset val="128"/>
    </font>
    <font>
      <sz val="11"/>
      <color theme="1"/>
      <name val="ＭＳ Ｐゴシック"/>
      <family val="2"/>
      <charset val="128"/>
    </font>
    <font>
      <sz val="12"/>
      <color theme="1"/>
      <name val="Calibri"/>
      <family val="2"/>
      <scheme val="minor"/>
    </font>
    <font>
      <sz val="11"/>
      <color theme="1"/>
      <name val="Calibr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CCFF66"/>
        <bgColor rgb="FFCCFF66"/>
      </patternFill>
    </fill>
    <fill>
      <patternFill patternType="solid">
        <fgColor rgb="FFCCFFFF"/>
        <bgColor rgb="FFCCFFFF"/>
      </patternFill>
    </fill>
  </fills>
  <borders count="1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/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ck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/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double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thick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431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vertical="center"/>
    </xf>
    <xf numFmtId="38" fontId="0" fillId="0" borderId="0" xfId="0" applyNumberFormat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horizontal="center" vertical="center"/>
    </xf>
    <xf numFmtId="9" fontId="3" fillId="3" borderId="1" xfId="0" applyNumberFormat="1" applyFont="1" applyFill="1" applyBorder="1" applyAlignment="1">
      <alignment horizontal="center" vertical="center"/>
    </xf>
    <xf numFmtId="38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 shrinkToFit="1"/>
    </xf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38" fontId="0" fillId="0" borderId="1" xfId="0" applyNumberFormat="1" applyBorder="1" applyAlignment="1">
      <alignment horizontal="center" vertical="center"/>
    </xf>
    <xf numFmtId="176" fontId="0" fillId="2" borderId="1" xfId="0" applyNumberFormat="1" applyFill="1" applyBorder="1" applyAlignment="1">
      <alignment horizontal="right" vertical="center" shrinkToFit="1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vertical="center" shrinkToFit="1"/>
    </xf>
    <xf numFmtId="0" fontId="0" fillId="2" borderId="4" xfId="0" applyFill="1" applyBorder="1" applyAlignment="1">
      <alignment vertical="center"/>
    </xf>
    <xf numFmtId="176" fontId="0" fillId="2" borderId="4" xfId="0" applyNumberFormat="1" applyFill="1" applyBorder="1" applyAlignment="1">
      <alignment horizontal="right" vertical="center" shrinkToFit="1"/>
    </xf>
    <xf numFmtId="176" fontId="0" fillId="2" borderId="4" xfId="0" applyNumberFormat="1" applyFill="1" applyBorder="1" applyAlignment="1">
      <alignment vertical="center" shrinkToFit="1"/>
    </xf>
    <xf numFmtId="38" fontId="0" fillId="0" borderId="2" xfId="0" applyNumberFormat="1" applyBorder="1" applyAlignment="1">
      <alignment vertical="center"/>
    </xf>
    <xf numFmtId="38" fontId="0" fillId="0" borderId="5" xfId="0" applyNumberFormat="1" applyBorder="1" applyAlignment="1">
      <alignment horizontal="center" vertical="center"/>
    </xf>
    <xf numFmtId="38" fontId="0" fillId="0" borderId="7" xfId="0" applyNumberForma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1" fillId="0" borderId="0" xfId="0" applyFont="1"/>
    <xf numFmtId="49" fontId="12" fillId="0" borderId="0" xfId="0" applyNumberFormat="1" applyFont="1" applyAlignment="1">
      <alignment horizontal="left" vertical="top"/>
    </xf>
    <xf numFmtId="0" fontId="7" fillId="0" borderId="9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9" fontId="13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24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49" fontId="6" fillId="0" borderId="16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6" fillId="0" borderId="20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vertical="center"/>
    </xf>
    <xf numFmtId="49" fontId="6" fillId="0" borderId="28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50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15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0" xfId="0" applyNumberFormat="1" applyFont="1" applyAlignment="1">
      <alignment horizontal="center" vertical="center"/>
    </xf>
    <xf numFmtId="0" fontId="6" fillId="0" borderId="9" xfId="0" applyFont="1" applyBorder="1" applyAlignment="1">
      <alignment vertical="center"/>
    </xf>
    <xf numFmtId="181" fontId="6" fillId="0" borderId="29" xfId="0" applyNumberFormat="1" applyFont="1" applyBorder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49" fontId="19" fillId="0" borderId="0" xfId="0" applyNumberFormat="1" applyFont="1" applyAlignment="1">
      <alignment vertical="center"/>
    </xf>
    <xf numFmtId="182" fontId="6" fillId="0" borderId="0" xfId="0" applyNumberFormat="1" applyFont="1"/>
    <xf numFmtId="0" fontId="6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/>
    <xf numFmtId="182" fontId="9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52" xfId="0" applyFont="1" applyBorder="1" applyAlignment="1">
      <alignment horizontal="left" vertical="center"/>
    </xf>
    <xf numFmtId="0" fontId="9" fillId="0" borderId="52" xfId="0" applyFont="1" applyBorder="1"/>
    <xf numFmtId="178" fontId="9" fillId="0" borderId="0" xfId="0" applyNumberFormat="1" applyFont="1" applyAlignment="1">
      <alignment horizontal="center"/>
    </xf>
    <xf numFmtId="0" fontId="9" fillId="0" borderId="52" xfId="0" applyFont="1" applyBorder="1" applyAlignment="1">
      <alignment horizontal="right"/>
    </xf>
    <xf numFmtId="0" fontId="9" fillId="0" borderId="57" xfId="0" applyFont="1" applyBorder="1" applyAlignment="1">
      <alignment horizontal="left"/>
    </xf>
    <xf numFmtId="0" fontId="9" fillId="0" borderId="57" xfId="0" applyFont="1" applyBorder="1"/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0" fontId="9" fillId="0" borderId="60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182" fontId="9" fillId="0" borderId="0" xfId="0" applyNumberFormat="1" applyFont="1" applyAlignment="1">
      <alignment horizontal="left"/>
    </xf>
    <xf numFmtId="182" fontId="9" fillId="0" borderId="0" xfId="0" applyNumberFormat="1" applyFont="1" applyAlignment="1">
      <alignment horizontal="center"/>
    </xf>
    <xf numFmtId="0" fontId="9" fillId="0" borderId="68" xfId="0" applyFont="1" applyBorder="1" applyAlignment="1">
      <alignment horizontal="center"/>
    </xf>
    <xf numFmtId="0" fontId="9" fillId="0" borderId="69" xfId="0" applyFont="1" applyBorder="1" applyAlignment="1">
      <alignment horizontal="center"/>
    </xf>
    <xf numFmtId="182" fontId="9" fillId="0" borderId="70" xfId="0" applyNumberFormat="1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9" fillId="0" borderId="72" xfId="0" applyFont="1" applyBorder="1" applyAlignment="1">
      <alignment horizontal="center"/>
    </xf>
    <xf numFmtId="0" fontId="9" fillId="0" borderId="73" xfId="0" applyFont="1" applyBorder="1" applyAlignment="1">
      <alignment horizontal="center"/>
    </xf>
    <xf numFmtId="0" fontId="9" fillId="0" borderId="75" xfId="0" applyFont="1" applyBorder="1" applyAlignment="1">
      <alignment vertical="center"/>
    </xf>
    <xf numFmtId="0" fontId="9" fillId="0" borderId="76" xfId="0" applyFont="1" applyBorder="1"/>
    <xf numFmtId="0" fontId="9" fillId="0" borderId="77" xfId="0" applyFont="1" applyBorder="1" applyAlignment="1">
      <alignment horizontal="center"/>
    </xf>
    <xf numFmtId="183" fontId="9" fillId="0" borderId="76" xfId="0" applyNumberFormat="1" applyFont="1" applyBorder="1"/>
    <xf numFmtId="184" fontId="9" fillId="0" borderId="78" xfId="0" applyNumberFormat="1" applyFont="1" applyBorder="1"/>
    <xf numFmtId="183" fontId="9" fillId="0" borderId="79" xfId="0" applyNumberFormat="1" applyFont="1" applyBorder="1"/>
    <xf numFmtId="185" fontId="9" fillId="0" borderId="78" xfId="0" applyNumberFormat="1" applyFont="1" applyBorder="1"/>
    <xf numFmtId="183" fontId="9" fillId="0" borderId="80" xfId="0" applyNumberFormat="1" applyFont="1" applyBorder="1"/>
    <xf numFmtId="186" fontId="9" fillId="0" borderId="80" xfId="0" applyNumberFormat="1" applyFont="1" applyBorder="1"/>
    <xf numFmtId="0" fontId="9" fillId="0" borderId="81" xfId="0" applyFont="1" applyBorder="1"/>
    <xf numFmtId="0" fontId="9" fillId="0" borderId="82" xfId="0" applyFont="1" applyBorder="1" applyAlignment="1">
      <alignment vertical="center"/>
    </xf>
    <xf numFmtId="0" fontId="9" fillId="0" borderId="83" xfId="0" applyFont="1" applyBorder="1" applyAlignment="1">
      <alignment vertical="center"/>
    </xf>
    <xf numFmtId="37" fontId="9" fillId="0" borderId="84" xfId="0" applyNumberFormat="1" applyFont="1" applyBorder="1" applyAlignment="1">
      <alignment horizontal="center" vertical="center"/>
    </xf>
    <xf numFmtId="183" fontId="9" fillId="0" borderId="85" xfId="0" applyNumberFormat="1" applyFont="1" applyBorder="1" applyAlignment="1">
      <alignment vertical="center"/>
    </xf>
    <xf numFmtId="187" fontId="9" fillId="0" borderId="86" xfId="0" applyNumberFormat="1" applyFont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82" fontId="9" fillId="0" borderId="86" xfId="0" applyNumberFormat="1" applyFont="1" applyBorder="1" applyAlignment="1">
      <alignment vertical="center"/>
    </xf>
    <xf numFmtId="183" fontId="9" fillId="0" borderId="83" xfId="0" applyNumberFormat="1" applyFont="1" applyBorder="1" applyAlignment="1">
      <alignment vertical="center"/>
    </xf>
    <xf numFmtId="188" fontId="9" fillId="0" borderId="86" xfId="0" applyNumberFormat="1" applyFont="1" applyBorder="1" applyAlignment="1">
      <alignment vertical="center"/>
    </xf>
    <xf numFmtId="188" fontId="21" fillId="0" borderId="86" xfId="0" applyNumberFormat="1" applyFont="1" applyBorder="1" applyAlignment="1">
      <alignment vertical="center"/>
    </xf>
    <xf numFmtId="183" fontId="9" fillId="0" borderId="10" xfId="0" applyNumberFormat="1" applyFont="1" applyBorder="1" applyAlignment="1">
      <alignment vertical="center"/>
    </xf>
    <xf numFmtId="186" fontId="9" fillId="0" borderId="10" xfId="0" applyNumberFormat="1" applyFont="1" applyBorder="1" applyAlignment="1">
      <alignment vertical="center"/>
    </xf>
    <xf numFmtId="0" fontId="9" fillId="0" borderId="87" xfId="0" applyFont="1" applyBorder="1" applyAlignment="1">
      <alignment vertical="center"/>
    </xf>
    <xf numFmtId="0" fontId="9" fillId="0" borderId="82" xfId="0" applyFont="1" applyBorder="1" applyAlignment="1">
      <alignment horizontal="left" vertical="center" shrinkToFit="1"/>
    </xf>
    <xf numFmtId="0" fontId="9" fillId="0" borderId="83" xfId="0" applyFont="1" applyBorder="1" applyAlignment="1">
      <alignment horizontal="left" shrinkToFit="1"/>
    </xf>
    <xf numFmtId="37" fontId="9" fillId="0" borderId="84" xfId="0" applyNumberFormat="1" applyFont="1" applyBorder="1" applyAlignment="1">
      <alignment horizontal="center"/>
    </xf>
    <xf numFmtId="189" fontId="9" fillId="0" borderId="86" xfId="0" applyNumberFormat="1" applyFont="1" applyBorder="1" applyAlignment="1">
      <alignment vertical="center"/>
    </xf>
    <xf numFmtId="3" fontId="9" fillId="0" borderId="10" xfId="0" applyNumberFormat="1" applyFont="1" applyBorder="1"/>
    <xf numFmtId="182" fontId="9" fillId="0" borderId="86" xfId="0" applyNumberFormat="1" applyFont="1" applyBorder="1"/>
    <xf numFmtId="183" fontId="9" fillId="0" borderId="83" xfId="0" applyNumberFormat="1" applyFont="1" applyBorder="1"/>
    <xf numFmtId="188" fontId="9" fillId="0" borderId="86" xfId="0" applyNumberFormat="1" applyFont="1" applyBorder="1"/>
    <xf numFmtId="188" fontId="21" fillId="0" borderId="86" xfId="0" applyNumberFormat="1" applyFont="1" applyBorder="1"/>
    <xf numFmtId="183" fontId="9" fillId="0" borderId="10" xfId="0" applyNumberFormat="1" applyFont="1" applyBorder="1"/>
    <xf numFmtId="186" fontId="9" fillId="0" borderId="10" xfId="0" applyNumberFormat="1" applyFont="1" applyBorder="1"/>
    <xf numFmtId="0" fontId="9" fillId="0" borderId="88" xfId="0" applyFont="1" applyBorder="1"/>
    <xf numFmtId="0" fontId="9" fillId="0" borderId="82" xfId="0" applyFont="1" applyBorder="1" applyAlignment="1">
      <alignment horizontal="left" vertical="center"/>
    </xf>
    <xf numFmtId="0" fontId="9" fillId="0" borderId="83" xfId="0" applyFont="1" applyBorder="1" applyAlignment="1">
      <alignment horizontal="left"/>
    </xf>
    <xf numFmtId="0" fontId="9" fillId="0" borderId="89" xfId="0" applyFont="1" applyBorder="1" applyAlignment="1">
      <alignment vertical="center"/>
    </xf>
    <xf numFmtId="183" fontId="9" fillId="0" borderId="85" xfId="0" applyNumberFormat="1" applyFont="1" applyBorder="1"/>
    <xf numFmtId="0" fontId="9" fillId="0" borderId="90" xfId="0" applyFont="1" applyBorder="1" applyAlignment="1">
      <alignment vertical="center"/>
    </xf>
    <xf numFmtId="37" fontId="9" fillId="0" borderId="91" xfId="0" applyNumberFormat="1" applyFont="1" applyBorder="1" applyAlignment="1">
      <alignment horizontal="center"/>
    </xf>
    <xf numFmtId="0" fontId="9" fillId="0" borderId="90" xfId="0" applyFont="1" applyBorder="1"/>
    <xf numFmtId="0" fontId="9" fillId="0" borderId="90" xfId="0" applyFont="1" applyBorder="1" applyAlignment="1">
      <alignment horizontal="left"/>
    </xf>
    <xf numFmtId="0" fontId="9" fillId="0" borderId="28" xfId="0" applyFont="1" applyBorder="1" applyAlignment="1">
      <alignment vertical="center"/>
    </xf>
    <xf numFmtId="0" fontId="9" fillId="0" borderId="92" xfId="0" applyFont="1" applyBorder="1" applyAlignment="1">
      <alignment horizontal="left"/>
    </xf>
    <xf numFmtId="37" fontId="9" fillId="0" borderId="93" xfId="0" applyNumberFormat="1" applyFont="1" applyBorder="1" applyAlignment="1">
      <alignment horizontal="center"/>
    </xf>
    <xf numFmtId="0" fontId="9" fillId="0" borderId="94" xfId="0" applyFont="1" applyBorder="1" applyAlignment="1">
      <alignment horizontal="left" vertical="center" shrinkToFit="1"/>
    </xf>
    <xf numFmtId="0" fontId="9" fillId="0" borderId="83" xfId="0" applyFont="1" applyBorder="1" applyAlignment="1">
      <alignment vertical="center" shrinkToFit="1"/>
    </xf>
    <xf numFmtId="0" fontId="9" fillId="0" borderId="84" xfId="0" applyFont="1" applyBorder="1" applyAlignment="1">
      <alignment horizontal="center" vertical="center" shrinkToFit="1"/>
    </xf>
    <xf numFmtId="0" fontId="9" fillId="0" borderId="83" xfId="0" applyFont="1" applyBorder="1" applyAlignment="1">
      <alignment horizontal="center"/>
    </xf>
    <xf numFmtId="37" fontId="9" fillId="0" borderId="95" xfId="0" applyNumberFormat="1" applyFont="1" applyBorder="1" applyAlignment="1">
      <alignment horizontal="center"/>
    </xf>
    <xf numFmtId="189" fontId="9" fillId="0" borderId="86" xfId="0" applyNumberFormat="1" applyFont="1" applyBorder="1" applyAlignment="1">
      <alignment horizontal="right"/>
    </xf>
    <xf numFmtId="0" fontId="9" fillId="0" borderId="83" xfId="0" applyFont="1" applyBorder="1" applyAlignment="1">
      <alignment shrinkToFit="1"/>
    </xf>
    <xf numFmtId="0" fontId="9" fillId="0" borderId="83" xfId="0" applyFont="1" applyBorder="1"/>
    <xf numFmtId="37" fontId="9" fillId="0" borderId="96" xfId="0" applyNumberFormat="1" applyFont="1" applyBorder="1" applyAlignment="1">
      <alignment horizontal="center"/>
    </xf>
    <xf numFmtId="0" fontId="9" fillId="0" borderId="97" xfId="0" applyFont="1" applyBorder="1" applyAlignment="1">
      <alignment vertical="center"/>
    </xf>
    <xf numFmtId="37" fontId="9" fillId="0" borderId="98" xfId="0" applyNumberFormat="1" applyFont="1" applyBorder="1" applyAlignment="1">
      <alignment horizontal="center"/>
    </xf>
    <xf numFmtId="0" fontId="9" fillId="0" borderId="83" xfId="0" applyFont="1" applyBorder="1" applyAlignment="1">
      <alignment horizontal="center" shrinkToFit="1"/>
    </xf>
    <xf numFmtId="0" fontId="9" fillId="0" borderId="97" xfId="0" applyFont="1" applyBorder="1" applyAlignment="1">
      <alignment horizontal="left" vertical="center"/>
    </xf>
    <xf numFmtId="0" fontId="9" fillId="0" borderId="82" xfId="0" applyFont="1" applyBorder="1" applyAlignment="1">
      <alignment vertical="center" shrinkToFit="1"/>
    </xf>
    <xf numFmtId="0" fontId="9" fillId="0" borderId="11" xfId="0" applyFont="1" applyBorder="1" applyAlignment="1">
      <alignment vertical="center" shrinkToFit="1"/>
    </xf>
    <xf numFmtId="0" fontId="9" fillId="0" borderId="82" xfId="0" applyFont="1" applyBorder="1" applyAlignment="1">
      <alignment horizontal="center" vertical="center" shrinkToFit="1"/>
    </xf>
    <xf numFmtId="0" fontId="9" fillId="0" borderId="10" xfId="0" applyFont="1" applyBorder="1" applyAlignment="1">
      <alignment vertical="center" shrinkToFit="1"/>
    </xf>
    <xf numFmtId="190" fontId="9" fillId="0" borderId="12" xfId="0" applyNumberFormat="1" applyFont="1" applyBorder="1" applyAlignment="1">
      <alignment vertical="center"/>
    </xf>
    <xf numFmtId="185" fontId="9" fillId="0" borderId="86" xfId="0" applyNumberFormat="1" applyFont="1" applyBorder="1"/>
    <xf numFmtId="185" fontId="21" fillId="0" borderId="86" xfId="0" applyNumberFormat="1" applyFont="1" applyBorder="1"/>
    <xf numFmtId="185" fontId="9" fillId="0" borderId="10" xfId="0" applyNumberFormat="1" applyFont="1" applyBorder="1"/>
    <xf numFmtId="0" fontId="9" fillId="0" borderId="10" xfId="0" applyFont="1" applyBorder="1" applyAlignment="1">
      <alignment shrinkToFit="1"/>
    </xf>
    <xf numFmtId="0" fontId="9" fillId="0" borderId="84" xfId="0" applyFont="1" applyBorder="1" applyAlignment="1">
      <alignment horizontal="center" shrinkToFit="1"/>
    </xf>
    <xf numFmtId="191" fontId="9" fillId="0" borderId="86" xfId="0" applyNumberFormat="1" applyFont="1" applyBorder="1"/>
    <xf numFmtId="38" fontId="9" fillId="0" borderId="10" xfId="0" applyNumberFormat="1" applyFont="1" applyBorder="1"/>
    <xf numFmtId="191" fontId="21" fillId="0" borderId="86" xfId="0" applyNumberFormat="1" applyFont="1" applyBorder="1"/>
    <xf numFmtId="185" fontId="9" fillId="0" borderId="12" xfId="0" applyNumberFormat="1" applyFont="1" applyBorder="1"/>
    <xf numFmtId="183" fontId="9" fillId="0" borderId="86" xfId="0" applyNumberFormat="1" applyFont="1" applyBorder="1"/>
    <xf numFmtId="3" fontId="9" fillId="0" borderId="83" xfId="0" applyNumberFormat="1" applyFont="1" applyBorder="1"/>
    <xf numFmtId="183" fontId="9" fillId="0" borderId="99" xfId="0" applyNumberFormat="1" applyFont="1" applyBorder="1"/>
    <xf numFmtId="183" fontId="9" fillId="0" borderId="11" xfId="0" applyNumberFormat="1" applyFont="1" applyBorder="1"/>
    <xf numFmtId="0" fontId="9" fillId="0" borderId="100" xfId="0" applyFont="1" applyBorder="1" applyAlignment="1">
      <alignment horizontal="center" vertical="center" shrinkToFit="1"/>
    </xf>
    <xf numFmtId="0" fontId="9" fillId="0" borderId="101" xfId="0" applyFont="1" applyBorder="1" applyAlignment="1">
      <alignment shrinkToFit="1"/>
    </xf>
    <xf numFmtId="0" fontId="9" fillId="0" borderId="102" xfId="0" applyFont="1" applyBorder="1" applyAlignment="1">
      <alignment horizontal="center" shrinkToFit="1"/>
    </xf>
    <xf numFmtId="183" fontId="9" fillId="0" borderId="103" xfId="0" applyNumberFormat="1" applyFont="1" applyBorder="1"/>
    <xf numFmtId="185" fontId="9" fillId="0" borderId="104" xfId="0" applyNumberFormat="1" applyFont="1" applyBorder="1"/>
    <xf numFmtId="3" fontId="9" fillId="0" borderId="101" xfId="0" applyNumberFormat="1" applyFont="1" applyBorder="1"/>
    <xf numFmtId="185" fontId="9" fillId="0" borderId="105" xfId="0" applyNumberFormat="1" applyFont="1" applyBorder="1"/>
    <xf numFmtId="0" fontId="9" fillId="0" borderId="106" xfId="0" applyFont="1" applyBorder="1"/>
    <xf numFmtId="183" fontId="9" fillId="0" borderId="0" xfId="0" applyNumberFormat="1" applyFont="1"/>
    <xf numFmtId="192" fontId="9" fillId="0" borderId="0" xfId="0" applyNumberFormat="1" applyFont="1"/>
    <xf numFmtId="0" fontId="22" fillId="0" borderId="0" xfId="0" applyFont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183" fontId="22" fillId="0" borderId="0" xfId="0" applyNumberFormat="1" applyFont="1"/>
    <xf numFmtId="182" fontId="22" fillId="0" borderId="0" xfId="0" applyNumberFormat="1" applyFont="1"/>
    <xf numFmtId="185" fontId="9" fillId="0" borderId="0" xfId="0" applyNumberFormat="1" applyFont="1"/>
    <xf numFmtId="0" fontId="23" fillId="0" borderId="0" xfId="0" applyFont="1"/>
    <xf numFmtId="0" fontId="9" fillId="4" borderId="107" xfId="0" applyFont="1" applyFill="1" applyBorder="1" applyAlignment="1">
      <alignment horizontal="center"/>
    </xf>
    <xf numFmtId="0" fontId="9" fillId="4" borderId="108" xfId="0" applyFont="1" applyFill="1" applyBorder="1" applyAlignment="1">
      <alignment horizontal="center"/>
    </xf>
    <xf numFmtId="0" fontId="9" fillId="4" borderId="110" xfId="0" applyFont="1" applyFill="1" applyBorder="1" applyAlignment="1">
      <alignment horizontal="center"/>
    </xf>
    <xf numFmtId="0" fontId="9" fillId="4" borderId="111" xfId="0" applyFont="1" applyFill="1" applyBorder="1" applyAlignment="1">
      <alignment horizontal="center"/>
    </xf>
    <xf numFmtId="182" fontId="9" fillId="4" borderId="112" xfId="0" applyNumberFormat="1" applyFont="1" applyFill="1" applyBorder="1" applyAlignment="1">
      <alignment horizontal="center"/>
    </xf>
    <xf numFmtId="0" fontId="9" fillId="4" borderId="113" xfId="0" applyFont="1" applyFill="1" applyBorder="1" applyAlignment="1">
      <alignment horizontal="center"/>
    </xf>
    <xf numFmtId="0" fontId="9" fillId="4" borderId="72" xfId="0" applyFont="1" applyFill="1" applyBorder="1" applyAlignment="1">
      <alignment horizontal="center"/>
    </xf>
    <xf numFmtId="0" fontId="9" fillId="4" borderId="73" xfId="0" applyFont="1" applyFill="1" applyBorder="1" applyAlignment="1">
      <alignment horizontal="center"/>
    </xf>
    <xf numFmtId="0" fontId="9" fillId="0" borderId="87" xfId="0" applyFont="1" applyBorder="1"/>
    <xf numFmtId="3" fontId="9" fillId="0" borderId="114" xfId="0" applyNumberFormat="1" applyFont="1" applyBorder="1"/>
    <xf numFmtId="0" fontId="13" fillId="0" borderId="0" xfId="0" applyFont="1" applyAlignment="1">
      <alignment horizontal="left" vertical="center"/>
    </xf>
    <xf numFmtId="0" fontId="26" fillId="2" borderId="1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56" fontId="0" fillId="2" borderId="1" xfId="0" applyNumberForma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vertical="center"/>
    </xf>
    <xf numFmtId="56" fontId="1" fillId="2" borderId="1" xfId="0" applyNumberFormat="1" applyFont="1" applyFill="1" applyBorder="1" applyAlignment="1">
      <alignment vertical="center"/>
    </xf>
    <xf numFmtId="56" fontId="0" fillId="0" borderId="1" xfId="0" applyNumberFormat="1" applyBorder="1" applyAlignment="1">
      <alignment vertical="center"/>
    </xf>
    <xf numFmtId="176" fontId="0" fillId="0" borderId="1" xfId="0" applyNumberFormat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 shrinkToFit="1"/>
    </xf>
    <xf numFmtId="176" fontId="0" fillId="0" borderId="4" xfId="0" applyNumberFormat="1" applyBorder="1" applyAlignment="1">
      <alignment horizontal="right" vertical="center" shrinkToFit="1"/>
    </xf>
    <xf numFmtId="0" fontId="0" fillId="0" borderId="4" xfId="0" applyBorder="1" applyAlignment="1">
      <alignment horizontal="center" vertical="center"/>
    </xf>
    <xf numFmtId="176" fontId="0" fillId="0" borderId="4" xfId="0" applyNumberFormat="1" applyBorder="1" applyAlignment="1">
      <alignment vertical="center" shrinkToFit="1"/>
    </xf>
    <xf numFmtId="0" fontId="0" fillId="0" borderId="5" xfId="0" applyBorder="1" applyAlignment="1">
      <alignment vertical="center"/>
    </xf>
    <xf numFmtId="0" fontId="26" fillId="0" borderId="6" xfId="0" applyFont="1" applyBorder="1" applyAlignment="1">
      <alignment vertical="center"/>
    </xf>
    <xf numFmtId="176" fontId="0" fillId="0" borderId="6" xfId="0" applyNumberFormat="1" applyBorder="1" applyAlignment="1">
      <alignment horizontal="right" vertical="center" shrinkToFit="1"/>
    </xf>
    <xf numFmtId="0" fontId="0" fillId="0" borderId="6" xfId="0" applyBorder="1" applyAlignment="1">
      <alignment horizontal="center" vertical="center"/>
    </xf>
    <xf numFmtId="176" fontId="0" fillId="0" borderId="6" xfId="0" applyNumberFormat="1" applyBorder="1" applyAlignment="1">
      <alignment vertical="center" shrinkToFit="1"/>
    </xf>
    <xf numFmtId="0" fontId="12" fillId="0" borderId="1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115" xfId="0" applyBorder="1" applyAlignment="1">
      <alignment vertical="center"/>
    </xf>
    <xf numFmtId="0" fontId="0" fillId="0" borderId="48" xfId="0" applyBorder="1" applyAlignment="1">
      <alignment vertical="center"/>
    </xf>
    <xf numFmtId="0" fontId="37" fillId="2" borderId="1" xfId="0" applyFont="1" applyFill="1" applyBorder="1" applyAlignment="1">
      <alignment vertical="center"/>
    </xf>
    <xf numFmtId="0" fontId="26" fillId="2" borderId="4" xfId="0" applyFont="1" applyFill="1" applyBorder="1" applyAlignment="1">
      <alignment horizontal="center" vertical="center"/>
    </xf>
    <xf numFmtId="38" fontId="31" fillId="0" borderId="7" xfId="0" applyNumberFormat="1" applyFont="1" applyBorder="1" applyAlignment="1">
      <alignment vertical="center"/>
    </xf>
    <xf numFmtId="31" fontId="38" fillId="2" borderId="1" xfId="0" applyNumberFormat="1" applyFont="1" applyFill="1" applyBorder="1" applyAlignment="1">
      <alignment horizontal="left" vertical="center"/>
    </xf>
    <xf numFmtId="0" fontId="38" fillId="2" borderId="1" xfId="0" applyFont="1" applyFill="1" applyBorder="1" applyAlignment="1">
      <alignment vertical="center"/>
    </xf>
    <xf numFmtId="0" fontId="39" fillId="0" borderId="4" xfId="0" applyFont="1" applyBorder="1" applyAlignment="1">
      <alignment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0" fontId="0" fillId="0" borderId="2" xfId="0" applyBorder="1" applyAlignment="1">
      <alignment horizontal="center" vertical="center" textRotation="255"/>
    </xf>
    <xf numFmtId="0" fontId="5" fillId="0" borderId="3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180" fontId="6" fillId="0" borderId="25" xfId="0" applyNumberFormat="1" applyFont="1" applyBorder="1" applyAlignment="1">
      <alignment horizontal="center" vertical="center"/>
    </xf>
    <xf numFmtId="180" fontId="6" fillId="0" borderId="26" xfId="0" applyNumberFormat="1" applyFont="1" applyBorder="1" applyAlignment="1">
      <alignment horizontal="center" vertical="center"/>
    </xf>
    <xf numFmtId="180" fontId="6" fillId="0" borderId="30" xfId="0" applyNumberFormat="1" applyFont="1" applyBorder="1" applyAlignment="1">
      <alignment horizontal="center" vertical="center"/>
    </xf>
    <xf numFmtId="180" fontId="6" fillId="0" borderId="35" xfId="0" applyNumberFormat="1" applyFont="1" applyBorder="1" applyAlignment="1">
      <alignment horizontal="center" vertical="center"/>
    </xf>
    <xf numFmtId="180" fontId="6" fillId="0" borderId="24" xfId="0" applyNumberFormat="1" applyFont="1" applyBorder="1" applyAlignment="1">
      <alignment horizontal="center" vertical="center"/>
    </xf>
    <xf numFmtId="180" fontId="6" fillId="0" borderId="36" xfId="0" applyNumberFormat="1" applyFont="1" applyBorder="1" applyAlignment="1">
      <alignment horizontal="center" vertical="center"/>
    </xf>
    <xf numFmtId="180" fontId="6" fillId="0" borderId="28" xfId="0" applyNumberFormat="1" applyFont="1" applyBorder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6" fillId="0" borderId="20" xfId="0" applyNumberFormat="1" applyFont="1" applyBorder="1" applyAlignment="1">
      <alignment horizontal="center" vertical="center"/>
    </xf>
    <xf numFmtId="180" fontId="6" fillId="0" borderId="43" xfId="0" applyNumberFormat="1" applyFont="1" applyBorder="1" applyAlignment="1">
      <alignment horizontal="center" vertical="center"/>
    </xf>
    <xf numFmtId="180" fontId="6" fillId="0" borderId="17" xfId="0" applyNumberFormat="1" applyFont="1" applyBorder="1" applyAlignment="1">
      <alignment horizontal="center" vertical="center"/>
    </xf>
    <xf numFmtId="180" fontId="6" fillId="0" borderId="18" xfId="0" applyNumberFormat="1" applyFont="1" applyBorder="1" applyAlignment="1">
      <alignment horizontal="center" vertical="center"/>
    </xf>
    <xf numFmtId="180" fontId="6" fillId="0" borderId="45" xfId="0" applyNumberFormat="1" applyFont="1" applyBorder="1" applyAlignment="1">
      <alignment horizontal="center" vertical="center"/>
    </xf>
    <xf numFmtId="180" fontId="6" fillId="0" borderId="22" xfId="0" applyNumberFormat="1" applyFont="1" applyBorder="1" applyAlignment="1">
      <alignment horizontal="center" vertical="center"/>
    </xf>
    <xf numFmtId="180" fontId="6" fillId="0" borderId="23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5" fillId="0" borderId="24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49" fontId="15" fillId="0" borderId="51" xfId="0" applyNumberFormat="1" applyFont="1" applyBorder="1" applyAlignment="1">
      <alignment horizontal="center" vertical="center"/>
    </xf>
    <xf numFmtId="0" fontId="5" fillId="0" borderId="54" xfId="0" applyFont="1" applyBorder="1" applyAlignment="1">
      <alignment vertical="center"/>
    </xf>
    <xf numFmtId="38" fontId="14" fillId="0" borderId="16" xfId="0" applyNumberFormat="1" applyFont="1" applyBorder="1" applyAlignment="1">
      <alignment horizontal="right" vertical="center" shrinkToFit="1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6" fillId="0" borderId="41" xfId="0" applyFont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176" fontId="14" fillId="0" borderId="16" xfId="0" applyNumberFormat="1" applyFont="1" applyBorder="1" applyAlignment="1">
      <alignment horizontal="right" vertical="center" shrinkToFit="1"/>
    </xf>
    <xf numFmtId="0" fontId="6" fillId="0" borderId="16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9" fontId="15" fillId="0" borderId="55" xfId="0" applyNumberFormat="1" applyFont="1" applyBorder="1" applyAlignment="1">
      <alignment horizontal="center" vertical="center"/>
    </xf>
    <xf numFmtId="0" fontId="5" fillId="0" borderId="53" xfId="0" applyFont="1" applyBorder="1" applyAlignment="1">
      <alignment vertical="center"/>
    </xf>
    <xf numFmtId="0" fontId="6" fillId="0" borderId="16" xfId="0" applyFont="1" applyBorder="1" applyAlignment="1">
      <alignment horizontal="left" vertical="center"/>
    </xf>
    <xf numFmtId="0" fontId="15" fillId="0" borderId="16" xfId="0" applyFont="1" applyBorder="1" applyAlignment="1">
      <alignment horizontal="right" vertical="center"/>
    </xf>
    <xf numFmtId="0" fontId="5" fillId="0" borderId="19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15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10" fillId="0" borderId="16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49" fontId="15" fillId="0" borderId="56" xfId="0" applyNumberFormat="1" applyFont="1" applyBorder="1" applyAlignment="1">
      <alignment horizontal="center" vertical="center"/>
    </xf>
    <xf numFmtId="0" fontId="5" fillId="0" borderId="56" xfId="0" applyFont="1" applyBorder="1" applyAlignment="1">
      <alignment vertical="center"/>
    </xf>
    <xf numFmtId="0" fontId="6" fillId="0" borderId="50" xfId="0" applyFont="1" applyBorder="1" applyAlignment="1">
      <alignment vertical="center"/>
    </xf>
    <xf numFmtId="0" fontId="6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38" fontId="14" fillId="0" borderId="17" xfId="0" applyNumberFormat="1" applyFont="1" applyBorder="1" applyAlignment="1">
      <alignment horizontal="right" vertical="center" shrinkToFit="1"/>
    </xf>
    <xf numFmtId="38" fontId="14" fillId="0" borderId="18" xfId="0" applyNumberFormat="1" applyFont="1" applyBorder="1" applyAlignment="1">
      <alignment horizontal="right" vertical="center" shrinkToFit="1"/>
    </xf>
    <xf numFmtId="38" fontId="14" fillId="0" borderId="21" xfId="0" applyNumberFormat="1" applyFont="1" applyBorder="1" applyAlignment="1">
      <alignment horizontal="right" vertical="center" shrinkToFit="1"/>
    </xf>
    <xf numFmtId="38" fontId="14" fillId="0" borderId="22" xfId="0" applyNumberFormat="1" applyFont="1" applyBorder="1" applyAlignment="1">
      <alignment horizontal="right" vertical="center" shrinkToFit="1"/>
    </xf>
    <xf numFmtId="38" fontId="14" fillId="0" borderId="23" xfId="0" applyNumberFormat="1" applyFont="1" applyBorder="1" applyAlignment="1">
      <alignment horizontal="right" vertical="center" shrinkToFit="1"/>
    </xf>
    <xf numFmtId="176" fontId="14" fillId="0" borderId="50" xfId="0" applyNumberFormat="1" applyFont="1" applyBorder="1" applyAlignment="1">
      <alignment horizontal="right" vertical="center" shrinkToFit="1"/>
    </xf>
    <xf numFmtId="0" fontId="6" fillId="0" borderId="50" xfId="0" applyFont="1" applyBorder="1" applyAlignment="1">
      <alignment horizontal="center" vertical="center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0" borderId="18" xfId="0" applyNumberFormat="1" applyFont="1" applyBorder="1" applyAlignment="1">
      <alignment horizontal="right" vertical="center" shrinkToFit="1"/>
    </xf>
    <xf numFmtId="176" fontId="14" fillId="0" borderId="21" xfId="0" applyNumberFormat="1" applyFont="1" applyBorder="1" applyAlignment="1">
      <alignment horizontal="right" vertical="center" shrinkToFit="1"/>
    </xf>
    <xf numFmtId="176" fontId="14" fillId="0" borderId="22" xfId="0" applyNumberFormat="1" applyFont="1" applyBorder="1" applyAlignment="1">
      <alignment horizontal="right" vertical="center" shrinkToFit="1"/>
    </xf>
    <xf numFmtId="176" fontId="14" fillId="0" borderId="23" xfId="0" applyNumberFormat="1" applyFont="1" applyBorder="1" applyAlignment="1">
      <alignment horizontal="right" vertical="center" shrinkToFit="1"/>
    </xf>
    <xf numFmtId="177" fontId="8" fillId="0" borderId="0" xfId="0" applyNumberFormat="1" applyFont="1" applyAlignment="1">
      <alignment horizontal="right" vertical="center" shrinkToFi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33" fillId="0" borderId="116" xfId="0" applyFont="1" applyBorder="1" applyAlignment="1" applyProtection="1">
      <alignment horizontal="distributed" vertical="center"/>
      <protection locked="0"/>
    </xf>
    <xf numFmtId="0" fontId="33" fillId="0" borderId="117" xfId="0" applyFont="1" applyBorder="1" applyAlignment="1" applyProtection="1">
      <alignment horizontal="distributed" vertical="center"/>
      <protection locked="0"/>
    </xf>
    <xf numFmtId="0" fontId="6" fillId="0" borderId="26" xfId="0" applyFont="1" applyBorder="1" applyAlignment="1">
      <alignment horizontal="left" vertical="center" shrinkToFit="1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78" fontId="32" fillId="0" borderId="0" xfId="0" applyNumberFormat="1" applyFont="1" applyAlignment="1">
      <alignment horizontal="distributed"/>
    </xf>
    <xf numFmtId="0" fontId="31" fillId="0" borderId="0" xfId="0" applyFont="1" applyAlignment="1">
      <alignment horizontal="distributed" vertical="center"/>
    </xf>
    <xf numFmtId="0" fontId="5" fillId="0" borderId="24" xfId="0" applyFont="1" applyBorder="1" applyAlignment="1">
      <alignment horizontal="distributed" vertical="center"/>
    </xf>
    <xf numFmtId="0" fontId="6" fillId="0" borderId="0" xfId="0" applyFont="1" applyAlignment="1">
      <alignment horizontal="left" vertical="center"/>
    </xf>
    <xf numFmtId="179" fontId="6" fillId="0" borderId="37" xfId="0" applyNumberFormat="1" applyFont="1" applyBorder="1" applyAlignment="1">
      <alignment vertical="center"/>
    </xf>
    <xf numFmtId="0" fontId="5" fillId="0" borderId="38" xfId="0" applyFont="1" applyBorder="1" applyAlignment="1">
      <alignment vertical="center"/>
    </xf>
    <xf numFmtId="0" fontId="5" fillId="0" borderId="39" xfId="0" applyFont="1" applyBorder="1" applyAlignment="1">
      <alignment vertical="center"/>
    </xf>
    <xf numFmtId="0" fontId="15" fillId="0" borderId="41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5" fontId="7" fillId="0" borderId="0" xfId="0" applyNumberFormat="1" applyFont="1" applyAlignment="1">
      <alignment horizontal="left" vertical="center"/>
    </xf>
    <xf numFmtId="5" fontId="7" fillId="0" borderId="115" xfId="0" applyNumberFormat="1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119" xfId="0" applyFont="1" applyBorder="1" applyAlignment="1">
      <alignment vertical="center"/>
    </xf>
    <xf numFmtId="0" fontId="15" fillId="0" borderId="16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33" fillId="0" borderId="118" xfId="0" applyFont="1" applyBorder="1" applyAlignment="1" applyProtection="1">
      <alignment horizontal="distributed" vertical="center"/>
      <protection locked="0"/>
    </xf>
    <xf numFmtId="0" fontId="33" fillId="0" borderId="0" xfId="0" applyFont="1" applyAlignment="1" applyProtection="1">
      <alignment horizontal="distributed" vertical="center"/>
      <protection locked="0"/>
    </xf>
    <xf numFmtId="0" fontId="15" fillId="0" borderId="25" xfId="0" applyFont="1" applyBorder="1" applyAlignment="1">
      <alignment horizontal="center" vertical="center"/>
    </xf>
    <xf numFmtId="0" fontId="5" fillId="0" borderId="40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38" fontId="15" fillId="0" borderId="16" xfId="0" applyNumberFormat="1" applyFont="1" applyBorder="1" applyAlignment="1">
      <alignment vertical="center"/>
    </xf>
    <xf numFmtId="0" fontId="15" fillId="0" borderId="28" xfId="0" applyFont="1" applyBorder="1" applyAlignment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45" xfId="0" applyFont="1" applyBorder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5" fillId="0" borderId="0" xfId="0" applyFont="1" applyAlignment="1">
      <alignment vertical="center"/>
    </xf>
    <xf numFmtId="38" fontId="15" fillId="0" borderId="16" xfId="0" applyNumberFormat="1" applyFont="1" applyBorder="1" applyAlignment="1">
      <alignment horizontal="right" vertical="center"/>
    </xf>
    <xf numFmtId="176" fontId="14" fillId="0" borderId="26" xfId="0" applyNumberFormat="1" applyFont="1" applyBorder="1" applyAlignment="1">
      <alignment horizontal="right" vertical="center" shrinkToFit="1"/>
    </xf>
    <xf numFmtId="176" fontId="14" fillId="0" borderId="30" xfId="0" applyNumberFormat="1" applyFont="1" applyBorder="1" applyAlignment="1">
      <alignment horizontal="right" vertical="center" shrinkToFit="1"/>
    </xf>
    <xf numFmtId="176" fontId="14" fillId="0" borderId="47" xfId="0" applyNumberFormat="1" applyFont="1" applyBorder="1" applyAlignment="1">
      <alignment horizontal="right" vertical="center" shrinkToFit="1"/>
    </xf>
    <xf numFmtId="176" fontId="14" fillId="0" borderId="24" xfId="0" applyNumberFormat="1" applyFont="1" applyBorder="1" applyAlignment="1">
      <alignment horizontal="right" vertical="center" shrinkToFit="1"/>
    </xf>
    <xf numFmtId="176" fontId="14" fillId="0" borderId="36" xfId="0" applyNumberFormat="1" applyFont="1" applyBorder="1" applyAlignment="1">
      <alignment horizontal="right" vertical="center" shrinkToFit="1"/>
    </xf>
    <xf numFmtId="0" fontId="6" fillId="0" borderId="3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38" fontId="14" fillId="0" borderId="50" xfId="0" applyNumberFormat="1" applyFont="1" applyBorder="1" applyAlignment="1">
      <alignment horizontal="right" vertical="center" shrinkToFit="1"/>
    </xf>
    <xf numFmtId="38" fontId="14" fillId="0" borderId="26" xfId="0" applyNumberFormat="1" applyFont="1" applyBorder="1" applyAlignment="1">
      <alignment horizontal="right" vertical="center" shrinkToFit="1"/>
    </xf>
    <xf numFmtId="38" fontId="14" fillId="0" borderId="30" xfId="0" applyNumberFormat="1" applyFont="1" applyBorder="1" applyAlignment="1">
      <alignment horizontal="right" vertical="center" shrinkToFit="1"/>
    </xf>
    <xf numFmtId="38" fontId="14" fillId="0" borderId="47" xfId="0" applyNumberFormat="1" applyFont="1" applyBorder="1" applyAlignment="1">
      <alignment horizontal="right" vertical="center" shrinkToFit="1"/>
    </xf>
    <xf numFmtId="38" fontId="14" fillId="0" borderId="24" xfId="0" applyNumberFormat="1" applyFont="1" applyBorder="1" applyAlignment="1">
      <alignment horizontal="right" vertical="center" shrinkToFit="1"/>
    </xf>
    <xf numFmtId="38" fontId="14" fillId="0" borderId="36" xfId="0" applyNumberFormat="1" applyFont="1" applyBorder="1" applyAlignment="1">
      <alignment horizontal="right" vertical="center" shrinkToFit="1"/>
    </xf>
    <xf numFmtId="0" fontId="6" fillId="0" borderId="26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176" fontId="14" fillId="0" borderId="19" xfId="0" applyNumberFormat="1" applyFont="1" applyBorder="1" applyAlignment="1">
      <alignment horizontal="right" vertical="center" shrinkToFit="1"/>
    </xf>
    <xf numFmtId="176" fontId="14" fillId="0" borderId="0" xfId="0" applyNumberFormat="1" applyFont="1" applyAlignment="1">
      <alignment horizontal="right" vertical="center" shrinkToFit="1"/>
    </xf>
    <xf numFmtId="176" fontId="14" fillId="0" borderId="20" xfId="0" applyNumberFormat="1" applyFont="1" applyBorder="1" applyAlignment="1">
      <alignment horizontal="right" vertical="center" shrinkToFit="1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38" fontId="14" fillId="0" borderId="19" xfId="0" applyNumberFormat="1" applyFont="1" applyBorder="1" applyAlignment="1">
      <alignment horizontal="right" vertical="center" shrinkToFit="1"/>
    </xf>
    <xf numFmtId="38" fontId="14" fillId="0" borderId="0" xfId="0" applyNumberFormat="1" applyFont="1" applyAlignment="1">
      <alignment horizontal="right" vertical="center" shrinkToFit="1"/>
    </xf>
    <xf numFmtId="38" fontId="14" fillId="0" borderId="20" xfId="0" applyNumberFormat="1" applyFont="1" applyBorder="1" applyAlignment="1">
      <alignment horizontal="right" vertical="center" shrinkToFit="1"/>
    </xf>
    <xf numFmtId="0" fontId="6" fillId="0" borderId="29" xfId="0" applyFont="1" applyBorder="1" applyAlignment="1">
      <alignment horizontal="left" vertical="center"/>
    </xf>
    <xf numFmtId="179" fontId="6" fillId="0" borderId="37" xfId="0" applyNumberFormat="1" applyFont="1" applyBorder="1" applyAlignment="1">
      <alignment horizontal="center" vertical="center"/>
    </xf>
    <xf numFmtId="0" fontId="33" fillId="0" borderId="120" xfId="0" applyFont="1" applyBorder="1" applyAlignment="1" applyProtection="1">
      <alignment horizontal="distributed" vertical="center"/>
      <protection locked="0"/>
    </xf>
    <xf numFmtId="0" fontId="33" fillId="0" borderId="26" xfId="0" applyFont="1" applyBorder="1" applyAlignment="1" applyProtection="1">
      <alignment horizontal="distributed" vertical="center"/>
      <protection locked="0"/>
    </xf>
    <xf numFmtId="0" fontId="1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0" fillId="0" borderId="9" xfId="0" applyBorder="1" applyAlignment="1">
      <alignment vertical="center"/>
    </xf>
    <xf numFmtId="178" fontId="6" fillId="0" borderId="0" xfId="0" applyNumberFormat="1" applyFont="1" applyAlignment="1">
      <alignment horizontal="distributed"/>
    </xf>
    <xf numFmtId="0" fontId="0" fillId="0" borderId="0" xfId="0" applyAlignment="1">
      <alignment horizontal="distributed" vertical="center"/>
    </xf>
    <xf numFmtId="0" fontId="6" fillId="0" borderId="50" xfId="0" applyFont="1" applyBorder="1" applyAlignment="1">
      <alignment horizontal="left" vertical="center"/>
    </xf>
    <xf numFmtId="0" fontId="16" fillId="0" borderId="43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6" fontId="14" fillId="0" borderId="115" xfId="0" applyNumberFormat="1" applyFont="1" applyBorder="1" applyAlignment="1">
      <alignment horizontal="center" vertical="center"/>
    </xf>
    <xf numFmtId="6" fontId="14" fillId="0" borderId="9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27" xfId="0" applyFont="1" applyBorder="1" applyAlignment="1">
      <alignment horizontal="left" vertical="center" shrinkToFit="1"/>
    </xf>
    <xf numFmtId="0" fontId="6" fillId="0" borderId="19" xfId="0" applyFont="1" applyBorder="1" applyAlignment="1">
      <alignment vertical="center"/>
    </xf>
    <xf numFmtId="5" fontId="7" fillId="0" borderId="0" xfId="0" applyNumberFormat="1" applyFont="1" applyAlignment="1">
      <alignment horizontal="center" vertical="center"/>
    </xf>
    <xf numFmtId="179" fontId="15" fillId="0" borderId="37" xfId="0" applyNumberFormat="1" applyFont="1" applyBorder="1" applyAlignment="1">
      <alignment horizontal="center" vertical="center"/>
    </xf>
    <xf numFmtId="0" fontId="9" fillId="0" borderId="64" xfId="0" applyFont="1" applyBorder="1" applyAlignment="1">
      <alignment horizontal="center"/>
    </xf>
    <xf numFmtId="0" fontId="5" fillId="0" borderId="63" xfId="0" applyFont="1" applyBorder="1" applyAlignment="1">
      <alignment vertical="center"/>
    </xf>
    <xf numFmtId="0" fontId="9" fillId="0" borderId="65" xfId="0" applyFont="1" applyBorder="1" applyAlignment="1">
      <alignment horizontal="center" vertical="center"/>
    </xf>
    <xf numFmtId="0" fontId="5" fillId="0" borderId="74" xfId="0" applyFont="1" applyBorder="1" applyAlignment="1">
      <alignment vertical="center"/>
    </xf>
    <xf numFmtId="182" fontId="20" fillId="0" borderId="0" xfId="0" applyNumberFormat="1" applyFont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5" fillId="0" borderId="66" xfId="0" applyFont="1" applyBorder="1" applyAlignment="1">
      <alignment vertical="center"/>
    </xf>
    <xf numFmtId="0" fontId="9" fillId="0" borderId="59" xfId="0" applyFont="1" applyBorder="1" applyAlignment="1">
      <alignment horizontal="center" vertical="center"/>
    </xf>
    <xf numFmtId="0" fontId="5" fillId="0" borderId="67" xfId="0" applyFont="1" applyBorder="1" applyAlignment="1">
      <alignment vertical="center"/>
    </xf>
    <xf numFmtId="182" fontId="9" fillId="0" borderId="62" xfId="0" applyNumberFormat="1" applyFont="1" applyBorder="1" applyAlignment="1">
      <alignment horizontal="center"/>
    </xf>
    <xf numFmtId="0" fontId="9" fillId="4" borderId="64" xfId="0" applyFont="1" applyFill="1" applyBorder="1" applyAlignment="1">
      <alignment horizontal="center"/>
    </xf>
    <xf numFmtId="0" fontId="9" fillId="4" borderId="58" xfId="0" applyFont="1" applyFill="1" applyBorder="1" applyAlignment="1">
      <alignment horizontal="center" vertical="center"/>
    </xf>
    <xf numFmtId="0" fontId="9" fillId="4" borderId="59" xfId="0" applyFont="1" applyFill="1" applyBorder="1" applyAlignment="1">
      <alignment horizontal="center" vertical="center"/>
    </xf>
    <xf numFmtId="182" fontId="9" fillId="4" borderId="109" xfId="0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098351" y="3537113"/>
          <a:ext cx="495299" cy="485775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6B7B23CD-1F1A-46E0-A847-356DA15062AA}"/>
            </a:ext>
          </a:extLst>
        </xdr:cNvPr>
        <xdr:cNvSpPr/>
      </xdr:nvSpPr>
      <xdr:spPr>
        <a:xfrm>
          <a:off x="8562975" y="1400175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EC15012F-3723-4C1F-AD0F-19E08D430C50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61AE7CD7-470F-4534-B210-A22F51050867}"/>
            </a:ext>
          </a:extLst>
        </xdr:cNvPr>
        <xdr:cNvSpPr/>
      </xdr:nvSpPr>
      <xdr:spPr>
        <a:xfrm>
          <a:off x="8562975" y="14097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D7AD87DC-E7B6-4E6D-93CC-F1B16B8F9FF1}"/>
            </a:ext>
          </a:extLst>
        </xdr:cNvPr>
        <xdr:cNvSpPr/>
      </xdr:nvSpPr>
      <xdr:spPr>
        <a:xfrm>
          <a:off x="8562975" y="14097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B367A282-7B2F-4B30-87ED-2F6D46127AFC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1D708553-BC63-49F7-9CDF-5091BA0FF9E5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609D8ED-3BC7-4848-9A8F-7A057025ECD7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4367F1A8-D835-4EEA-A4A7-F1199D2B8F74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4491618A-459D-4C72-8DFA-9AFEBBF8983B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8A01EF91-0F49-4305-9A0A-E95445156C8C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FDC1A0AA-5E06-4408-BF11-A249DAA14433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45564EDB-BC10-4C8E-8AAF-BCACAAEDFACC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416DD33E-0A44-4985-91AE-103878DF839D}"/>
            </a:ext>
          </a:extLst>
        </xdr:cNvPr>
        <xdr:cNvSpPr/>
      </xdr:nvSpPr>
      <xdr:spPr>
        <a:xfrm>
          <a:off x="8562975" y="123825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E602473A-9FA8-4846-A766-38DCE82EC610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F71DC3AF-5C8D-41B6-A557-57AFB827790C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C2DF08E0-2509-4FE0-9B52-559639BAAAAD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  <xdr:oneCellAnchor>
    <xdr:from>
      <xdr:col>52</xdr:col>
      <xdr:colOff>142875</xdr:colOff>
      <xdr:row>8</xdr:row>
      <xdr:rowOff>47625</xdr:rowOff>
    </xdr:from>
    <xdr:ext cx="495300" cy="4953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5CF8A8F2-A0AE-4830-BDA1-719EFBF7377C}"/>
            </a:ext>
          </a:extLst>
        </xdr:cNvPr>
        <xdr:cNvSpPr/>
      </xdr:nvSpPr>
      <xdr:spPr>
        <a:xfrm>
          <a:off x="8562975" y="1333500"/>
          <a:ext cx="495300" cy="495300"/>
        </a:xfrm>
        <a:prstGeom prst="ellipse">
          <a:avLst/>
        </a:prstGeom>
        <a:solidFill>
          <a:srgbClr val="FFFFFF">
            <a:alpha val="0"/>
          </a:srgbClr>
        </a:solidFill>
        <a:ln w="9525" cap="flat" cmpd="sng">
          <a:solidFill>
            <a:srgbClr val="A5A5A5">
              <a:alpha val="89803"/>
            </a:srgbClr>
          </a:solidFill>
          <a:prstDash val="dot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050"/>
            <a:buFont typeface="Arial"/>
            <a:buNone/>
          </a:pPr>
          <a:r>
            <a:rPr lang="en-US" sz="1050"/>
            <a:t>印</a:t>
          </a:r>
          <a:endParaRPr sz="105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428625</xdr:colOff>
      <xdr:row>10</xdr:row>
      <xdr:rowOff>9525</xdr:rowOff>
    </xdr:from>
    <xdr:ext cx="1409700" cy="4286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645913" y="3570450"/>
          <a:ext cx="1400175" cy="419100"/>
        </a:xfrm>
        <a:prstGeom prst="wedgeEllipseCallout">
          <a:avLst>
            <a:gd name="adj1" fmla="val 108505"/>
            <a:gd name="adj2" fmla="val -52187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MS PGothic"/>
            <a:buNone/>
          </a:pPr>
          <a:r>
            <a:rPr lang="en-US" sz="1400" b="0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個数又は％</a:t>
          </a:r>
          <a:endParaRPr sz="1400"/>
        </a:p>
      </xdr:txBody>
    </xdr:sp>
    <xdr:clientData fLocksWithSheet="0"/>
  </xdr:oneCellAnchor>
  <xdr:oneCellAnchor>
    <xdr:from>
      <xdr:col>8</xdr:col>
      <xdr:colOff>619125</xdr:colOff>
      <xdr:row>1</xdr:row>
      <xdr:rowOff>123825</xdr:rowOff>
    </xdr:from>
    <xdr:ext cx="2105025" cy="10287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298250" y="3270413"/>
          <a:ext cx="2095500" cy="1019175"/>
        </a:xfrm>
        <a:prstGeom prst="wedgeEllipseCallout">
          <a:avLst>
            <a:gd name="adj1" fmla="val -83304"/>
            <a:gd name="adj2" fmla="val 10958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lnSpc>
              <a:spcPct val="121428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ポイント</a:t>
          </a:r>
          <a:endParaRPr sz="1400"/>
        </a:p>
        <a:p>
          <a:pPr marL="0" lvl="0" indent="0" algn="l" rtl="0">
            <a:lnSpc>
              <a:spcPct val="114285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MS PGothic"/>
            <a:buNone/>
          </a:pPr>
          <a:r>
            <a:rPr lang="en-US" sz="1400" b="0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期間を記入（西暦）</a:t>
          </a:r>
          <a:endParaRPr sz="1400" b="0" i="0" u="none" strike="noStrike">
            <a:solidFill>
              <a:srgbClr val="000000"/>
            </a:solidFill>
            <a:latin typeface="MS PGothic"/>
            <a:ea typeface="MS PGothic"/>
            <a:cs typeface="MS PGothic"/>
            <a:sym typeface="MS PGothic"/>
          </a:endParaRPr>
        </a:p>
      </xdr:txBody>
    </xdr:sp>
    <xdr:clientData fLocksWithSheet="0"/>
  </xdr:oneCellAnchor>
  <xdr:oneCellAnchor>
    <xdr:from>
      <xdr:col>1</xdr:col>
      <xdr:colOff>542925</xdr:colOff>
      <xdr:row>1</xdr:row>
      <xdr:rowOff>9525</xdr:rowOff>
    </xdr:from>
    <xdr:ext cx="3476625" cy="9048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3612450" y="3332325"/>
          <a:ext cx="3467100" cy="895350"/>
        </a:xfrm>
        <a:prstGeom prst="wedgeEllipseCallout">
          <a:avLst>
            <a:gd name="adj1" fmla="val -40634"/>
            <a:gd name="adj2" fmla="val 14894"/>
          </a:avLst>
        </a:prstGeom>
        <a:solidFill>
          <a:srgbClr val="FFFF00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73150" tIns="41125" rIns="7315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3600"/>
            <a:buFont typeface="MS PGothic"/>
            <a:buNone/>
          </a:pPr>
          <a:r>
            <a:rPr lang="en-US" sz="36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サンプル</a:t>
          </a:r>
          <a:endParaRPr sz="1400"/>
        </a:p>
      </xdr:txBody>
    </xdr:sp>
    <xdr:clientData fLocksWithSheet="0"/>
  </xdr:oneCellAnchor>
  <xdr:oneCellAnchor>
    <xdr:from>
      <xdr:col>5</xdr:col>
      <xdr:colOff>885825</xdr:colOff>
      <xdr:row>16</xdr:row>
      <xdr:rowOff>323850</xdr:rowOff>
    </xdr:from>
    <xdr:ext cx="3448050" cy="50482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3626738" y="3532350"/>
          <a:ext cx="3438525" cy="495300"/>
        </a:xfrm>
        <a:prstGeom prst="wedgeEllipseCallout">
          <a:avLst>
            <a:gd name="adj1" fmla="val -45574"/>
            <a:gd name="adj2" fmla="val -631579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0</xdr:col>
      <xdr:colOff>1962150</xdr:colOff>
      <xdr:row>18</xdr:row>
      <xdr:rowOff>238125</xdr:rowOff>
    </xdr:from>
    <xdr:ext cx="5391150" cy="9429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655188" y="3313275"/>
          <a:ext cx="5381625" cy="933450"/>
        </a:xfrm>
        <a:prstGeom prst="wedgeEllipseCallout">
          <a:avLst>
            <a:gd name="adj1" fmla="val -41843"/>
            <a:gd name="adj2" fmla="val 10824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45700" tIns="27425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2000"/>
            <a:buFont typeface="MS PGothic"/>
            <a:buNone/>
          </a:pPr>
          <a:r>
            <a:rPr lang="en-US" sz="2000" b="1" i="0" u="none" strike="noStrike">
              <a:solidFill>
                <a:srgbClr val="000000"/>
              </a:solidFill>
              <a:latin typeface="MS PGothic"/>
              <a:ea typeface="MS PGothic"/>
              <a:cs typeface="MS PGothic"/>
              <a:sym typeface="MS PGothic"/>
            </a:rPr>
            <a:t>様式はＡ－４，Ａ－３どちらでも可</a:t>
          </a:r>
          <a:endParaRPr sz="1400"/>
        </a:p>
      </xdr:txBody>
    </xdr:sp>
    <xdr:clientData fLocksWithSheet="0"/>
  </xdr:oneCellAnchor>
  <xdr:oneCellAnchor>
    <xdr:from>
      <xdr:col>5</xdr:col>
      <xdr:colOff>923925</xdr:colOff>
      <xdr:row>16</xdr:row>
      <xdr:rowOff>323850</xdr:rowOff>
    </xdr:from>
    <xdr:ext cx="3448050" cy="5048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626738" y="3532350"/>
          <a:ext cx="3438525" cy="495300"/>
        </a:xfrm>
        <a:prstGeom prst="wedgeEllipseCallout">
          <a:avLst>
            <a:gd name="adj1" fmla="val -3134"/>
            <a:gd name="adj2" fmla="val -639472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5</xdr:col>
      <xdr:colOff>904875</xdr:colOff>
      <xdr:row>16</xdr:row>
      <xdr:rowOff>247650</xdr:rowOff>
    </xdr:from>
    <xdr:ext cx="3467100" cy="64770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3617213" y="3460913"/>
          <a:ext cx="3457575" cy="638175"/>
        </a:xfrm>
        <a:prstGeom prst="wedgeEllipseCallout">
          <a:avLst>
            <a:gd name="adj1" fmla="val 58088"/>
            <a:gd name="adj2" fmla="val -476000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  <xdr:oneCellAnchor>
    <xdr:from>
      <xdr:col>5</xdr:col>
      <xdr:colOff>923925</xdr:colOff>
      <xdr:row>16</xdr:row>
      <xdr:rowOff>209550</xdr:rowOff>
    </xdr:from>
    <xdr:ext cx="3467100" cy="73342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3617213" y="3418050"/>
          <a:ext cx="3457575" cy="723900"/>
        </a:xfrm>
        <a:prstGeom prst="wedgeEllipseCallout">
          <a:avLst>
            <a:gd name="adj1" fmla="val 123755"/>
            <a:gd name="adj2" fmla="val -428667"/>
          </a:avLst>
        </a:prstGeom>
        <a:solidFill>
          <a:srgbClr val="CC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3657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MS PGothic"/>
            <a:buNone/>
          </a:pPr>
          <a:r>
            <a:rPr lang="en-US" sz="1400" b="1" i="0" u="none" strike="noStrike">
              <a:solidFill>
                <a:srgbClr val="FF0000"/>
              </a:solidFill>
              <a:latin typeface="MS PGothic"/>
              <a:ea typeface="MS PGothic"/>
              <a:cs typeface="MS PGothic"/>
              <a:sym typeface="MS PGothic"/>
            </a:rPr>
            <a:t>これらの項目があれば良い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0"/>
  <sheetViews>
    <sheetView workbookViewId="0">
      <selection activeCell="A9" sqref="A9"/>
    </sheetView>
  </sheetViews>
  <sheetFormatPr defaultColWidth="14.42578125" defaultRowHeight="15" customHeight="1"/>
  <cols>
    <col min="1" max="1" width="8.7109375" customWidth="1"/>
    <col min="2" max="2" width="11.42578125" customWidth="1"/>
    <col min="3" max="3" width="73.28515625" bestFit="1" customWidth="1"/>
    <col min="4" max="26" width="8.7109375" customWidth="1"/>
  </cols>
  <sheetData>
    <row r="1" spans="1:3" ht="18.75" customHeight="1">
      <c r="A1" s="1" t="s">
        <v>0</v>
      </c>
      <c r="B1" s="1" t="s">
        <v>1</v>
      </c>
    </row>
    <row r="2" spans="1:3" ht="18.75" customHeight="1">
      <c r="A2" s="1" t="s">
        <v>2</v>
      </c>
      <c r="B2" s="2">
        <v>44180</v>
      </c>
      <c r="C2" s="1" t="s">
        <v>3</v>
      </c>
    </row>
    <row r="3" spans="1:3" ht="18.75" customHeight="1">
      <c r="A3" s="1" t="s">
        <v>4</v>
      </c>
      <c r="B3" s="2">
        <v>44181</v>
      </c>
      <c r="C3" s="1" t="s">
        <v>5</v>
      </c>
    </row>
    <row r="4" spans="1:3" ht="18.75" customHeight="1">
      <c r="A4" s="238" t="s">
        <v>6</v>
      </c>
      <c r="B4" s="239">
        <v>44201</v>
      </c>
      <c r="C4" s="1" t="s">
        <v>7</v>
      </c>
    </row>
    <row r="5" spans="1:3" ht="18.75" customHeight="1">
      <c r="A5" s="238"/>
      <c r="B5" s="238"/>
      <c r="C5" s="1" t="s">
        <v>8</v>
      </c>
    </row>
    <row r="6" spans="1:3" ht="18.75" customHeight="1">
      <c r="A6" s="1" t="s">
        <v>9</v>
      </c>
      <c r="B6" s="2">
        <v>44202</v>
      </c>
      <c r="C6" s="1" t="s">
        <v>10</v>
      </c>
    </row>
    <row r="7" spans="1:3" ht="18.75" customHeight="1">
      <c r="A7" s="1" t="s">
        <v>219</v>
      </c>
      <c r="B7" s="2">
        <v>45161</v>
      </c>
      <c r="C7" s="225" t="s">
        <v>221</v>
      </c>
    </row>
    <row r="8" spans="1:3" ht="18.75" customHeight="1">
      <c r="A8" s="1" t="s">
        <v>212</v>
      </c>
      <c r="B8" s="2">
        <v>45169</v>
      </c>
      <c r="C8" s="1" t="s">
        <v>220</v>
      </c>
    </row>
    <row r="9" spans="1:3" ht="18.75" customHeight="1"/>
    <row r="10" spans="1:3" ht="18.75" customHeight="1"/>
    <row r="11" spans="1:3" ht="18.75" customHeight="1"/>
    <row r="12" spans="1:3" ht="18.75" customHeight="1"/>
    <row r="13" spans="1:3" ht="18.75" customHeight="1"/>
    <row r="14" spans="1:3" ht="18.75" customHeight="1"/>
    <row r="15" spans="1:3" ht="18.75" customHeight="1"/>
    <row r="16" spans="1: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</sheetData>
  <mergeCells count="2">
    <mergeCell ref="A4:A5"/>
    <mergeCell ref="B4:B5"/>
  </mergeCells>
  <phoneticPr fontId="24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G996"/>
  <sheetViews>
    <sheetView tabSelected="1" workbookViewId="0">
      <selection activeCell="C7" sqref="C7"/>
    </sheetView>
  </sheetViews>
  <sheetFormatPr defaultColWidth="14.42578125" defaultRowHeight="15" customHeight="1"/>
  <cols>
    <col min="1" max="1" width="3.42578125" customWidth="1"/>
    <col min="2" max="2" width="11.28515625" customWidth="1"/>
    <col min="3" max="3" width="40" bestFit="1" customWidth="1"/>
    <col min="4" max="5" width="9" customWidth="1"/>
    <col min="6" max="7" width="13.42578125" customWidth="1"/>
    <col min="8" max="8" width="9" customWidth="1"/>
    <col min="9" max="26" width="8.7109375" customWidth="1"/>
  </cols>
  <sheetData>
    <row r="1" spans="1:7" ht="18.75" customHeight="1">
      <c r="B1" s="3" t="s">
        <v>11</v>
      </c>
      <c r="C1" s="235">
        <v>45230</v>
      </c>
      <c r="E1" s="4"/>
      <c r="F1" s="5"/>
      <c r="G1" s="5"/>
    </row>
    <row r="2" spans="1:7" ht="18.75" customHeight="1">
      <c r="B2" s="3" t="s">
        <v>12</v>
      </c>
      <c r="C2" s="6" t="s">
        <v>13</v>
      </c>
      <c r="F2" s="5"/>
      <c r="G2" s="5"/>
    </row>
    <row r="3" spans="1:7" ht="18.75" customHeight="1">
      <c r="B3" s="3" t="s">
        <v>14</v>
      </c>
      <c r="C3" s="7" t="s">
        <v>15</v>
      </c>
      <c r="F3" s="8" t="s">
        <v>16</v>
      </c>
      <c r="G3" s="9">
        <v>0.08</v>
      </c>
    </row>
    <row r="4" spans="1:7" ht="18.75" customHeight="1">
      <c r="B4" s="3" t="s">
        <v>17</v>
      </c>
      <c r="C4" s="6" t="s">
        <v>18</v>
      </c>
      <c r="F4" s="10" t="s">
        <v>19</v>
      </c>
      <c r="G4" s="10">
        <f>G17*G3</f>
        <v>0</v>
      </c>
    </row>
    <row r="5" spans="1:7" ht="18.75" customHeight="1">
      <c r="B5" s="3" t="s">
        <v>20</v>
      </c>
      <c r="C5" s="236" t="s">
        <v>21</v>
      </c>
      <c r="F5" s="5"/>
      <c r="G5" s="5"/>
    </row>
    <row r="6" spans="1:7" ht="18.75" customHeight="1">
      <c r="B6" s="3" t="s">
        <v>22</v>
      </c>
      <c r="C6" s="236" t="s">
        <v>23</v>
      </c>
      <c r="F6" s="5"/>
      <c r="G6" s="5"/>
    </row>
    <row r="7" spans="1:7" ht="18.75" customHeight="1">
      <c r="B7" s="208" t="s">
        <v>209</v>
      </c>
      <c r="C7" s="236" t="s">
        <v>211</v>
      </c>
      <c r="F7" s="5"/>
      <c r="G7" s="5"/>
    </row>
    <row r="8" spans="1:7" ht="18.75" customHeight="1">
      <c r="B8" s="11" t="s">
        <v>24</v>
      </c>
      <c r="C8" s="236" t="s">
        <v>25</v>
      </c>
      <c r="D8" s="12"/>
      <c r="F8" s="5"/>
      <c r="G8" s="5"/>
    </row>
    <row r="9" spans="1:7" ht="18.75" customHeight="1">
      <c r="F9" s="5"/>
      <c r="G9" s="5"/>
    </row>
    <row r="10" spans="1:7" ht="18.75" customHeight="1">
      <c r="A10" s="240" t="s">
        <v>26</v>
      </c>
      <c r="B10" s="13" t="s">
        <v>27</v>
      </c>
      <c r="C10" s="13" t="s">
        <v>28</v>
      </c>
      <c r="D10" s="13" t="s">
        <v>29</v>
      </c>
      <c r="E10" s="13" t="s">
        <v>30</v>
      </c>
      <c r="F10" s="14" t="s">
        <v>31</v>
      </c>
      <c r="G10" s="14" t="s">
        <v>32</v>
      </c>
    </row>
    <row r="11" spans="1:7" ht="18.75" customHeight="1">
      <c r="A11" s="241"/>
      <c r="B11" s="209"/>
      <c r="C11" s="207"/>
      <c r="D11" s="15"/>
      <c r="E11" s="210"/>
      <c r="F11" s="17"/>
      <c r="G11" s="10">
        <f t="shared" ref="G11:G15" si="0">D11*F11</f>
        <v>0</v>
      </c>
    </row>
    <row r="12" spans="1:7" ht="18.75" customHeight="1">
      <c r="A12" s="241"/>
      <c r="B12" s="209"/>
      <c r="C12" s="207"/>
      <c r="D12" s="15"/>
      <c r="E12" s="210"/>
      <c r="F12" s="17"/>
      <c r="G12" s="10">
        <f t="shared" si="0"/>
        <v>0</v>
      </c>
    </row>
    <row r="13" spans="1:7" ht="18.75" customHeight="1">
      <c r="A13" s="241"/>
      <c r="B13" s="209"/>
      <c r="C13" s="207"/>
      <c r="D13" s="15"/>
      <c r="E13" s="210"/>
      <c r="F13" s="17"/>
      <c r="G13" s="10">
        <f t="shared" si="0"/>
        <v>0</v>
      </c>
    </row>
    <row r="14" spans="1:7" ht="18.75" customHeight="1">
      <c r="A14" s="241"/>
      <c r="B14" s="209"/>
      <c r="C14" s="207"/>
      <c r="D14" s="15"/>
      <c r="E14" s="210"/>
      <c r="F14" s="17"/>
      <c r="G14" s="10">
        <f t="shared" si="0"/>
        <v>0</v>
      </c>
    </row>
    <row r="15" spans="1:7" ht="18.75" customHeight="1">
      <c r="A15" s="241"/>
      <c r="B15" s="209"/>
      <c r="C15" s="207"/>
      <c r="D15" s="15"/>
      <c r="E15" s="210"/>
      <c r="F15" s="17"/>
      <c r="G15" s="10">
        <f t="shared" si="0"/>
        <v>0</v>
      </c>
    </row>
    <row r="16" spans="1:7" ht="18.75" customHeight="1">
      <c r="A16" s="241"/>
      <c r="B16" s="213"/>
      <c r="C16" s="208" t="s">
        <v>208</v>
      </c>
      <c r="D16" s="214"/>
      <c r="E16" s="13"/>
      <c r="F16" s="215"/>
      <c r="G16" s="10">
        <f>SUM(G10:G15)</f>
        <v>0</v>
      </c>
    </row>
    <row r="17" spans="1:7" ht="18.75" customHeight="1">
      <c r="A17" s="241"/>
      <c r="B17" s="3"/>
      <c r="C17" s="224" t="s">
        <v>222</v>
      </c>
      <c r="D17" s="214"/>
      <c r="E17" s="13"/>
      <c r="F17" s="215"/>
      <c r="G17" s="10">
        <f>G16+G31+G42+G53+G64</f>
        <v>0</v>
      </c>
    </row>
    <row r="18" spans="1:7" ht="18.75" customHeight="1">
      <c r="A18" s="241"/>
      <c r="B18" s="3"/>
      <c r="C18" s="237" t="s">
        <v>223</v>
      </c>
      <c r="D18" s="216"/>
      <c r="E18" s="217"/>
      <c r="F18" s="218"/>
      <c r="G18" s="21">
        <f>ROUND(G17*G3,0)</f>
        <v>0</v>
      </c>
    </row>
    <row r="19" spans="1:7" ht="18.75" customHeight="1">
      <c r="A19" s="241"/>
      <c r="B19" s="18"/>
      <c r="C19" s="211" t="s">
        <v>210</v>
      </c>
      <c r="D19" s="19"/>
      <c r="E19" s="233"/>
      <c r="F19" s="20"/>
      <c r="G19" s="21">
        <f>D19*F19</f>
        <v>0</v>
      </c>
    </row>
    <row r="20" spans="1:7" ht="18.75" customHeight="1">
      <c r="A20" s="241"/>
      <c r="B20" s="219"/>
      <c r="C20" s="220" t="s">
        <v>207</v>
      </c>
      <c r="D20" s="221"/>
      <c r="E20" s="222"/>
      <c r="F20" s="223"/>
      <c r="G20" s="234">
        <f>G17+G18+G19</f>
        <v>0</v>
      </c>
    </row>
    <row r="21" spans="1:7" ht="18.75" customHeight="1">
      <c r="A21" s="240" t="s">
        <v>34</v>
      </c>
      <c r="B21" s="13" t="s">
        <v>27</v>
      </c>
      <c r="C21" s="13" t="s">
        <v>28</v>
      </c>
      <c r="D21" s="13" t="s">
        <v>29</v>
      </c>
      <c r="E21" s="13" t="s">
        <v>30</v>
      </c>
      <c r="F21" s="14" t="s">
        <v>31</v>
      </c>
      <c r="G21" s="14" t="s">
        <v>32</v>
      </c>
    </row>
    <row r="22" spans="1:7" ht="18.75" customHeight="1">
      <c r="A22" s="241"/>
      <c r="B22" s="209"/>
      <c r="C22" s="207"/>
      <c r="D22" s="15"/>
      <c r="E22" s="210"/>
      <c r="F22" s="17"/>
      <c r="G22" s="10">
        <f t="shared" ref="G22:G30" si="1">D22*F22</f>
        <v>0</v>
      </c>
    </row>
    <row r="23" spans="1:7" ht="18.75" customHeight="1">
      <c r="A23" s="241"/>
      <c r="B23" s="209"/>
      <c r="C23" s="6"/>
      <c r="D23" s="15"/>
      <c r="E23" s="16"/>
      <c r="F23" s="17"/>
      <c r="G23" s="10">
        <f t="shared" si="1"/>
        <v>0</v>
      </c>
    </row>
    <row r="24" spans="1:7" ht="18.75" customHeight="1">
      <c r="A24" s="241"/>
      <c r="B24" s="209"/>
      <c r="C24" s="6"/>
      <c r="D24" s="15"/>
      <c r="E24" s="16"/>
      <c r="F24" s="17"/>
      <c r="G24" s="10">
        <f t="shared" si="1"/>
        <v>0</v>
      </c>
    </row>
    <row r="25" spans="1:7" ht="18.75" customHeight="1">
      <c r="A25" s="241"/>
      <c r="B25" s="209"/>
      <c r="C25" s="6"/>
      <c r="D25" s="15"/>
      <c r="E25" s="16"/>
      <c r="F25" s="17"/>
      <c r="G25" s="10">
        <f t="shared" si="1"/>
        <v>0</v>
      </c>
    </row>
    <row r="26" spans="1:7" ht="18.75" customHeight="1">
      <c r="A26" s="241"/>
      <c r="B26" s="209"/>
      <c r="C26" s="6"/>
      <c r="D26" s="15"/>
      <c r="E26" s="16"/>
      <c r="F26" s="17"/>
      <c r="G26" s="10">
        <f t="shared" si="1"/>
        <v>0</v>
      </c>
    </row>
    <row r="27" spans="1:7" ht="18.75" customHeight="1">
      <c r="A27" s="241"/>
      <c r="B27" s="209"/>
      <c r="C27" s="6"/>
      <c r="D27" s="15"/>
      <c r="E27" s="16"/>
      <c r="F27" s="17"/>
      <c r="G27" s="10">
        <f t="shared" si="1"/>
        <v>0</v>
      </c>
    </row>
    <row r="28" spans="1:7" ht="18.75" customHeight="1">
      <c r="A28" s="241"/>
      <c r="B28" s="209"/>
      <c r="C28" s="6"/>
      <c r="D28" s="15"/>
      <c r="E28" s="16"/>
      <c r="F28" s="17"/>
      <c r="G28" s="10">
        <f t="shared" si="1"/>
        <v>0</v>
      </c>
    </row>
    <row r="29" spans="1:7" ht="18.75" customHeight="1">
      <c r="A29" s="241"/>
      <c r="B29" s="209"/>
      <c r="C29" s="6"/>
      <c r="D29" s="15"/>
      <c r="E29" s="16"/>
      <c r="F29" s="17"/>
      <c r="G29" s="10">
        <f t="shared" si="1"/>
        <v>0</v>
      </c>
    </row>
    <row r="30" spans="1:7" ht="18.75" customHeight="1">
      <c r="A30" s="241"/>
      <c r="B30" s="209"/>
      <c r="C30" s="6"/>
      <c r="D30" s="15"/>
      <c r="E30" s="16"/>
      <c r="F30" s="17"/>
      <c r="G30" s="10">
        <f t="shared" si="1"/>
        <v>0</v>
      </c>
    </row>
    <row r="31" spans="1:7" ht="18.75" customHeight="1">
      <c r="A31" s="242"/>
      <c r="B31" s="243"/>
      <c r="C31" s="244"/>
      <c r="D31" s="244"/>
      <c r="E31" s="245"/>
      <c r="F31" s="22" t="s">
        <v>33</v>
      </c>
      <c r="G31" s="23">
        <f>SUM(G22:G30)</f>
        <v>0</v>
      </c>
    </row>
    <row r="32" spans="1:7" ht="18.75" customHeight="1">
      <c r="A32" s="240" t="s">
        <v>35</v>
      </c>
      <c r="B32" s="13" t="s">
        <v>27</v>
      </c>
      <c r="C32" s="13" t="s">
        <v>28</v>
      </c>
      <c r="D32" s="13" t="s">
        <v>29</v>
      </c>
      <c r="E32" s="13" t="s">
        <v>30</v>
      </c>
      <c r="F32" s="14" t="s">
        <v>31</v>
      </c>
      <c r="G32" s="14" t="s">
        <v>32</v>
      </c>
    </row>
    <row r="33" spans="1:7" ht="18.75" customHeight="1">
      <c r="A33" s="241"/>
      <c r="B33" s="212"/>
      <c r="C33" s="207"/>
      <c r="D33" s="15"/>
      <c r="E33" s="210"/>
      <c r="F33" s="17"/>
      <c r="G33" s="10">
        <f t="shared" ref="G33:G41" si="2">D33*F33</f>
        <v>0</v>
      </c>
    </row>
    <row r="34" spans="1:7" ht="18.75" customHeight="1">
      <c r="A34" s="241"/>
      <c r="B34" s="6"/>
      <c r="C34" s="6"/>
      <c r="D34" s="15"/>
      <c r="E34" s="16"/>
      <c r="F34" s="17"/>
      <c r="G34" s="10">
        <f t="shared" si="2"/>
        <v>0</v>
      </c>
    </row>
    <row r="35" spans="1:7" ht="18.75" customHeight="1">
      <c r="A35" s="241"/>
      <c r="B35" s="6"/>
      <c r="C35" s="6"/>
      <c r="D35" s="15"/>
      <c r="E35" s="16"/>
      <c r="F35" s="17"/>
      <c r="G35" s="10">
        <f t="shared" si="2"/>
        <v>0</v>
      </c>
    </row>
    <row r="36" spans="1:7" ht="18.75" customHeight="1">
      <c r="A36" s="241"/>
      <c r="B36" s="6"/>
      <c r="C36" s="6"/>
      <c r="D36" s="15"/>
      <c r="E36" s="16"/>
      <c r="F36" s="17"/>
      <c r="G36" s="10">
        <f t="shared" si="2"/>
        <v>0</v>
      </c>
    </row>
    <row r="37" spans="1:7" ht="18.75" customHeight="1">
      <c r="A37" s="241"/>
      <c r="B37" s="6"/>
      <c r="C37" s="6"/>
      <c r="D37" s="15"/>
      <c r="E37" s="16"/>
      <c r="F37" s="17"/>
      <c r="G37" s="10">
        <f t="shared" si="2"/>
        <v>0</v>
      </c>
    </row>
    <row r="38" spans="1:7" ht="18.75" customHeight="1">
      <c r="A38" s="241"/>
      <c r="B38" s="6"/>
      <c r="C38" s="6"/>
      <c r="D38" s="15"/>
      <c r="E38" s="16"/>
      <c r="F38" s="17"/>
      <c r="G38" s="10">
        <f t="shared" si="2"/>
        <v>0</v>
      </c>
    </row>
    <row r="39" spans="1:7" ht="18.75" customHeight="1">
      <c r="A39" s="241"/>
      <c r="B39" s="6"/>
      <c r="C39" s="6"/>
      <c r="D39" s="15"/>
      <c r="E39" s="16"/>
      <c r="F39" s="17"/>
      <c r="G39" s="10">
        <f t="shared" si="2"/>
        <v>0</v>
      </c>
    </row>
    <row r="40" spans="1:7" ht="18.75" customHeight="1">
      <c r="A40" s="241"/>
      <c r="B40" s="6"/>
      <c r="C40" s="6"/>
      <c r="D40" s="15"/>
      <c r="E40" s="16"/>
      <c r="F40" s="17"/>
      <c r="G40" s="10">
        <f t="shared" si="2"/>
        <v>0</v>
      </c>
    </row>
    <row r="41" spans="1:7" ht="18.75" customHeight="1">
      <c r="A41" s="241"/>
      <c r="B41" s="6"/>
      <c r="C41" s="6"/>
      <c r="D41" s="15"/>
      <c r="E41" s="16"/>
      <c r="F41" s="17"/>
      <c r="G41" s="10">
        <f t="shared" si="2"/>
        <v>0</v>
      </c>
    </row>
    <row r="42" spans="1:7" ht="18.75" customHeight="1">
      <c r="A42" s="242"/>
      <c r="B42" s="243"/>
      <c r="C42" s="244"/>
      <c r="D42" s="244"/>
      <c r="E42" s="245"/>
      <c r="F42" s="22" t="s">
        <v>33</v>
      </c>
      <c r="G42" s="23">
        <f>SUM(G33:G41)</f>
        <v>0</v>
      </c>
    </row>
    <row r="43" spans="1:7" ht="18.75" customHeight="1">
      <c r="A43" s="240" t="s">
        <v>36</v>
      </c>
      <c r="B43" s="13" t="s">
        <v>27</v>
      </c>
      <c r="C43" s="13" t="s">
        <v>28</v>
      </c>
      <c r="D43" s="13" t="s">
        <v>29</v>
      </c>
      <c r="E43" s="13" t="s">
        <v>30</v>
      </c>
      <c r="F43" s="14" t="s">
        <v>31</v>
      </c>
      <c r="G43" s="14" t="s">
        <v>32</v>
      </c>
    </row>
    <row r="44" spans="1:7" ht="18.75" customHeight="1">
      <c r="A44" s="241"/>
      <c r="B44" s="209"/>
      <c r="C44" s="232"/>
      <c r="D44" s="15"/>
      <c r="E44" s="210"/>
      <c r="F44" s="17"/>
      <c r="G44" s="10">
        <f t="shared" ref="G44:G52" si="3">D44*F44</f>
        <v>0</v>
      </c>
    </row>
    <row r="45" spans="1:7" ht="18.75" customHeight="1">
      <c r="A45" s="241"/>
      <c r="B45" s="6"/>
      <c r="C45" s="6"/>
      <c r="D45" s="15"/>
      <c r="E45" s="16"/>
      <c r="F45" s="17"/>
      <c r="G45" s="10">
        <f t="shared" si="3"/>
        <v>0</v>
      </c>
    </row>
    <row r="46" spans="1:7" ht="18.75" customHeight="1">
      <c r="A46" s="241"/>
      <c r="B46" s="6"/>
      <c r="C46" s="6"/>
      <c r="D46" s="15"/>
      <c r="E46" s="16"/>
      <c r="F46" s="17"/>
      <c r="G46" s="10">
        <f t="shared" si="3"/>
        <v>0</v>
      </c>
    </row>
    <row r="47" spans="1:7" ht="18.75" customHeight="1">
      <c r="A47" s="241"/>
      <c r="B47" s="6"/>
      <c r="C47" s="6"/>
      <c r="D47" s="15"/>
      <c r="E47" s="16"/>
      <c r="F47" s="17"/>
      <c r="G47" s="10">
        <f t="shared" si="3"/>
        <v>0</v>
      </c>
    </row>
    <row r="48" spans="1:7" ht="18.75" customHeight="1">
      <c r="A48" s="241"/>
      <c r="B48" s="6"/>
      <c r="C48" s="6"/>
      <c r="D48" s="15"/>
      <c r="E48" s="16"/>
      <c r="F48" s="17"/>
      <c r="G48" s="10">
        <f t="shared" si="3"/>
        <v>0</v>
      </c>
    </row>
    <row r="49" spans="1:7" ht="18.75" customHeight="1">
      <c r="A49" s="241"/>
      <c r="B49" s="6"/>
      <c r="C49" s="6"/>
      <c r="D49" s="15"/>
      <c r="E49" s="16"/>
      <c r="F49" s="17"/>
      <c r="G49" s="10">
        <f t="shared" si="3"/>
        <v>0</v>
      </c>
    </row>
    <row r="50" spans="1:7" ht="18.75" customHeight="1">
      <c r="A50" s="241"/>
      <c r="B50" s="6"/>
      <c r="C50" s="6"/>
      <c r="D50" s="15"/>
      <c r="E50" s="16"/>
      <c r="F50" s="17"/>
      <c r="G50" s="10">
        <f t="shared" si="3"/>
        <v>0</v>
      </c>
    </row>
    <row r="51" spans="1:7" ht="18.75" customHeight="1">
      <c r="A51" s="241"/>
      <c r="B51" s="6"/>
      <c r="C51" s="6"/>
      <c r="D51" s="15"/>
      <c r="E51" s="16"/>
      <c r="F51" s="17"/>
      <c r="G51" s="10">
        <f t="shared" si="3"/>
        <v>0</v>
      </c>
    </row>
    <row r="52" spans="1:7" ht="18.75" customHeight="1">
      <c r="A52" s="241"/>
      <c r="B52" s="6"/>
      <c r="C52" s="6"/>
      <c r="D52" s="15"/>
      <c r="E52" s="16"/>
      <c r="F52" s="17"/>
      <c r="G52" s="10">
        <f t="shared" si="3"/>
        <v>0</v>
      </c>
    </row>
    <row r="53" spans="1:7" ht="18.75" customHeight="1">
      <c r="A53" s="242"/>
      <c r="B53" s="243"/>
      <c r="C53" s="244"/>
      <c r="D53" s="244"/>
      <c r="E53" s="245"/>
      <c r="F53" s="22" t="s">
        <v>33</v>
      </c>
      <c r="G53" s="23">
        <f>SUM(G44:G52)</f>
        <v>0</v>
      </c>
    </row>
    <row r="54" spans="1:7" ht="18.75" customHeight="1">
      <c r="A54" s="240" t="s">
        <v>37</v>
      </c>
      <c r="B54" s="13" t="s">
        <v>27</v>
      </c>
      <c r="C54" s="13" t="s">
        <v>28</v>
      </c>
      <c r="D54" s="13" t="s">
        <v>29</v>
      </c>
      <c r="E54" s="13" t="s">
        <v>30</v>
      </c>
      <c r="F54" s="14" t="s">
        <v>31</v>
      </c>
      <c r="G54" s="14" t="s">
        <v>32</v>
      </c>
    </row>
    <row r="55" spans="1:7" ht="18.75" customHeight="1">
      <c r="A55" s="241"/>
      <c r="B55" s="212"/>
      <c r="C55" s="207"/>
      <c r="D55" s="15"/>
      <c r="E55" s="210"/>
      <c r="F55" s="17"/>
      <c r="G55" s="10">
        <f t="shared" ref="G55:G63" si="4">D55*F55</f>
        <v>0</v>
      </c>
    </row>
    <row r="56" spans="1:7" ht="18.75" customHeight="1">
      <c r="A56" s="241"/>
      <c r="B56" s="6"/>
      <c r="C56" s="6"/>
      <c r="D56" s="15"/>
      <c r="E56" s="16"/>
      <c r="F56" s="17"/>
      <c r="G56" s="10">
        <f t="shared" si="4"/>
        <v>0</v>
      </c>
    </row>
    <row r="57" spans="1:7" ht="18.75" customHeight="1">
      <c r="A57" s="241"/>
      <c r="B57" s="6"/>
      <c r="C57" s="6"/>
      <c r="D57" s="15"/>
      <c r="E57" s="16"/>
      <c r="F57" s="17"/>
      <c r="G57" s="10">
        <f t="shared" si="4"/>
        <v>0</v>
      </c>
    </row>
    <row r="58" spans="1:7" ht="18.75" customHeight="1">
      <c r="A58" s="241"/>
      <c r="B58" s="6"/>
      <c r="C58" s="6"/>
      <c r="D58" s="15"/>
      <c r="E58" s="16"/>
      <c r="F58" s="17"/>
      <c r="G58" s="10">
        <f t="shared" si="4"/>
        <v>0</v>
      </c>
    </row>
    <row r="59" spans="1:7" ht="18.75" customHeight="1">
      <c r="A59" s="241"/>
      <c r="B59" s="6"/>
      <c r="C59" s="6"/>
      <c r="D59" s="15"/>
      <c r="E59" s="16"/>
      <c r="F59" s="17"/>
      <c r="G59" s="10">
        <f t="shared" si="4"/>
        <v>0</v>
      </c>
    </row>
    <row r="60" spans="1:7" ht="18.75" customHeight="1">
      <c r="A60" s="241"/>
      <c r="B60" s="6"/>
      <c r="C60" s="6"/>
      <c r="D60" s="15"/>
      <c r="E60" s="16"/>
      <c r="F60" s="17"/>
      <c r="G60" s="10">
        <f t="shared" si="4"/>
        <v>0</v>
      </c>
    </row>
    <row r="61" spans="1:7" ht="18.75" customHeight="1">
      <c r="A61" s="241"/>
      <c r="B61" s="6"/>
      <c r="C61" s="6"/>
      <c r="D61" s="15"/>
      <c r="E61" s="16"/>
      <c r="F61" s="17"/>
      <c r="G61" s="10">
        <f t="shared" si="4"/>
        <v>0</v>
      </c>
    </row>
    <row r="62" spans="1:7" ht="18.75" customHeight="1">
      <c r="A62" s="241"/>
      <c r="B62" s="6"/>
      <c r="C62" s="6"/>
      <c r="D62" s="15"/>
      <c r="E62" s="16"/>
      <c r="F62" s="17"/>
      <c r="G62" s="10">
        <f t="shared" si="4"/>
        <v>0</v>
      </c>
    </row>
    <row r="63" spans="1:7" ht="18.75" customHeight="1">
      <c r="A63" s="241"/>
      <c r="B63" s="6"/>
      <c r="C63" s="6"/>
      <c r="D63" s="15"/>
      <c r="E63" s="16"/>
      <c r="F63" s="17"/>
      <c r="G63" s="10">
        <f t="shared" si="4"/>
        <v>0</v>
      </c>
    </row>
    <row r="64" spans="1:7" ht="18.75" customHeight="1">
      <c r="A64" s="242"/>
      <c r="B64" s="243"/>
      <c r="C64" s="244"/>
      <c r="D64" s="244"/>
      <c r="E64" s="245"/>
      <c r="F64" s="22" t="s">
        <v>33</v>
      </c>
      <c r="G64" s="23">
        <f>SUM(G55:G63)</f>
        <v>0</v>
      </c>
    </row>
    <row r="65" spans="6:7" ht="18.75" customHeight="1">
      <c r="F65" s="5"/>
      <c r="G65" s="5"/>
    </row>
    <row r="66" spans="6:7" ht="18.75" customHeight="1">
      <c r="F66" s="5"/>
      <c r="G66" s="5"/>
    </row>
    <row r="67" spans="6:7" ht="18.75" customHeight="1">
      <c r="F67" s="5"/>
      <c r="G67" s="5"/>
    </row>
    <row r="68" spans="6:7" ht="18.75" customHeight="1">
      <c r="F68" s="5"/>
      <c r="G68" s="5"/>
    </row>
    <row r="69" spans="6:7" ht="18.75" customHeight="1">
      <c r="F69" s="5"/>
      <c r="G69" s="5"/>
    </row>
    <row r="70" spans="6:7" ht="18.75" customHeight="1">
      <c r="F70" s="5"/>
      <c r="G70" s="5"/>
    </row>
    <row r="71" spans="6:7" ht="18.75" customHeight="1">
      <c r="F71" s="5"/>
      <c r="G71" s="5"/>
    </row>
    <row r="72" spans="6:7" ht="18.75" customHeight="1">
      <c r="F72" s="5"/>
      <c r="G72" s="5"/>
    </row>
    <row r="73" spans="6:7" ht="18.75" customHeight="1">
      <c r="F73" s="5"/>
      <c r="G73" s="5"/>
    </row>
    <row r="74" spans="6:7" ht="18.75" customHeight="1">
      <c r="F74" s="5"/>
      <c r="G74" s="5"/>
    </row>
    <row r="75" spans="6:7" ht="18.75" customHeight="1">
      <c r="F75" s="5"/>
      <c r="G75" s="5"/>
    </row>
    <row r="76" spans="6:7" ht="18.75" customHeight="1">
      <c r="F76" s="5"/>
      <c r="G76" s="5"/>
    </row>
    <row r="77" spans="6:7" ht="18.75" customHeight="1">
      <c r="F77" s="5"/>
      <c r="G77" s="5"/>
    </row>
    <row r="78" spans="6:7" ht="18.75" customHeight="1">
      <c r="F78" s="5"/>
      <c r="G78" s="5"/>
    </row>
    <row r="79" spans="6:7" ht="18.75" customHeight="1">
      <c r="F79" s="5"/>
      <c r="G79" s="5"/>
    </row>
    <row r="80" spans="6:7" ht="18.75" customHeight="1">
      <c r="F80" s="5"/>
      <c r="G80" s="5"/>
    </row>
    <row r="81" spans="6:7" ht="18.75" customHeight="1">
      <c r="F81" s="5"/>
      <c r="G81" s="5"/>
    </row>
    <row r="82" spans="6:7" ht="18.75" customHeight="1">
      <c r="F82" s="5"/>
      <c r="G82" s="5"/>
    </row>
    <row r="83" spans="6:7" ht="18.75" customHeight="1">
      <c r="F83" s="5"/>
      <c r="G83" s="5"/>
    </row>
    <row r="84" spans="6:7" ht="18.75" customHeight="1">
      <c r="F84" s="5"/>
      <c r="G84" s="5"/>
    </row>
    <row r="85" spans="6:7" ht="18.75" customHeight="1">
      <c r="F85" s="5"/>
      <c r="G85" s="5"/>
    </row>
    <row r="86" spans="6:7" ht="18.75" customHeight="1">
      <c r="F86" s="5"/>
      <c r="G86" s="5"/>
    </row>
    <row r="87" spans="6:7" ht="18.75" customHeight="1">
      <c r="F87" s="5"/>
      <c r="G87" s="5"/>
    </row>
    <row r="88" spans="6:7" ht="18.75" customHeight="1">
      <c r="F88" s="5"/>
      <c r="G88" s="5"/>
    </row>
    <row r="89" spans="6:7" ht="18.75" customHeight="1">
      <c r="F89" s="5"/>
      <c r="G89" s="5"/>
    </row>
    <row r="90" spans="6:7" ht="18.75" customHeight="1">
      <c r="F90" s="5"/>
      <c r="G90" s="5"/>
    </row>
    <row r="91" spans="6:7" ht="18.75" customHeight="1">
      <c r="F91" s="5"/>
      <c r="G91" s="5"/>
    </row>
    <row r="92" spans="6:7" ht="18.75" customHeight="1">
      <c r="F92" s="5"/>
      <c r="G92" s="5"/>
    </row>
    <row r="93" spans="6:7" ht="18.75" customHeight="1">
      <c r="F93" s="5"/>
      <c r="G93" s="5"/>
    </row>
    <row r="94" spans="6:7" ht="18.75" customHeight="1">
      <c r="F94" s="5"/>
      <c r="G94" s="5"/>
    </row>
    <row r="95" spans="6:7" ht="18.75" customHeight="1">
      <c r="F95" s="5"/>
      <c r="G95" s="5"/>
    </row>
    <row r="96" spans="6:7" ht="18.75" customHeight="1">
      <c r="F96" s="5"/>
      <c r="G96" s="5"/>
    </row>
    <row r="97" spans="6:7" ht="18.75" customHeight="1">
      <c r="F97" s="5"/>
      <c r="G97" s="5"/>
    </row>
    <row r="98" spans="6:7" ht="18.75" customHeight="1">
      <c r="F98" s="5"/>
      <c r="G98" s="5"/>
    </row>
    <row r="99" spans="6:7" ht="18.75" customHeight="1">
      <c r="F99" s="5"/>
      <c r="G99" s="5"/>
    </row>
    <row r="100" spans="6:7" ht="18.75" customHeight="1">
      <c r="F100" s="5"/>
      <c r="G100" s="5"/>
    </row>
    <row r="101" spans="6:7" ht="18.75" customHeight="1">
      <c r="F101" s="5"/>
      <c r="G101" s="5"/>
    </row>
    <row r="102" spans="6:7" ht="18.75" customHeight="1">
      <c r="F102" s="5"/>
      <c r="G102" s="5"/>
    </row>
    <row r="103" spans="6:7" ht="18.75" customHeight="1">
      <c r="F103" s="5"/>
      <c r="G103" s="5"/>
    </row>
    <row r="104" spans="6:7" ht="18.75" customHeight="1">
      <c r="F104" s="5"/>
      <c r="G104" s="5"/>
    </row>
    <row r="105" spans="6:7" ht="18.75" customHeight="1">
      <c r="F105" s="5"/>
      <c r="G105" s="5"/>
    </row>
    <row r="106" spans="6:7" ht="18.75" customHeight="1">
      <c r="F106" s="5"/>
      <c r="G106" s="5"/>
    </row>
    <row r="107" spans="6:7" ht="18.75" customHeight="1">
      <c r="F107" s="5"/>
      <c r="G107" s="5"/>
    </row>
    <row r="108" spans="6:7" ht="18.75" customHeight="1">
      <c r="F108" s="5"/>
      <c r="G108" s="5"/>
    </row>
    <row r="109" spans="6:7" ht="18.75" customHeight="1">
      <c r="F109" s="5"/>
      <c r="G109" s="5"/>
    </row>
    <row r="110" spans="6:7" ht="18.75" customHeight="1">
      <c r="F110" s="5"/>
      <c r="G110" s="5"/>
    </row>
    <row r="111" spans="6:7" ht="18.75" customHeight="1">
      <c r="F111" s="5"/>
      <c r="G111" s="5"/>
    </row>
    <row r="112" spans="6:7" ht="18.75" customHeight="1">
      <c r="F112" s="5"/>
      <c r="G112" s="5"/>
    </row>
    <row r="113" spans="6:7" ht="18.75" customHeight="1">
      <c r="F113" s="5"/>
      <c r="G113" s="5"/>
    </row>
    <row r="114" spans="6:7" ht="18.75" customHeight="1">
      <c r="F114" s="5"/>
      <c r="G114" s="5"/>
    </row>
    <row r="115" spans="6:7" ht="18.75" customHeight="1">
      <c r="F115" s="5"/>
      <c r="G115" s="5"/>
    </row>
    <row r="116" spans="6:7" ht="18.75" customHeight="1">
      <c r="F116" s="5"/>
      <c r="G116" s="5"/>
    </row>
    <row r="117" spans="6:7" ht="18.75" customHeight="1">
      <c r="F117" s="5"/>
      <c r="G117" s="5"/>
    </row>
    <row r="118" spans="6:7" ht="18.75" customHeight="1">
      <c r="F118" s="5"/>
      <c r="G118" s="5"/>
    </row>
    <row r="119" spans="6:7" ht="18.75" customHeight="1">
      <c r="F119" s="5"/>
      <c r="G119" s="5"/>
    </row>
    <row r="120" spans="6:7" ht="18.75" customHeight="1">
      <c r="F120" s="5"/>
      <c r="G120" s="5"/>
    </row>
    <row r="121" spans="6:7" ht="18.75" customHeight="1">
      <c r="F121" s="5"/>
      <c r="G121" s="5"/>
    </row>
    <row r="122" spans="6:7" ht="18.75" customHeight="1">
      <c r="F122" s="5"/>
      <c r="G122" s="5"/>
    </row>
    <row r="123" spans="6:7" ht="18.75" customHeight="1">
      <c r="F123" s="5"/>
      <c r="G123" s="5"/>
    </row>
    <row r="124" spans="6:7" ht="18.75" customHeight="1">
      <c r="F124" s="5"/>
      <c r="G124" s="5"/>
    </row>
    <row r="125" spans="6:7" ht="18.75" customHeight="1">
      <c r="F125" s="5"/>
      <c r="G125" s="5"/>
    </row>
    <row r="126" spans="6:7" ht="18.75" customHeight="1">
      <c r="F126" s="5"/>
      <c r="G126" s="5"/>
    </row>
    <row r="127" spans="6:7" ht="18.75" customHeight="1">
      <c r="F127" s="5"/>
      <c r="G127" s="5"/>
    </row>
    <row r="128" spans="6:7" ht="18.75" customHeight="1">
      <c r="F128" s="5"/>
      <c r="G128" s="5"/>
    </row>
    <row r="129" spans="6:7" ht="18.75" customHeight="1">
      <c r="F129" s="5"/>
      <c r="G129" s="5"/>
    </row>
    <row r="130" spans="6:7" ht="18.75" customHeight="1">
      <c r="F130" s="5"/>
      <c r="G130" s="5"/>
    </row>
    <row r="131" spans="6:7" ht="18.75" customHeight="1">
      <c r="F131" s="5"/>
      <c r="G131" s="5"/>
    </row>
    <row r="132" spans="6:7" ht="18.75" customHeight="1">
      <c r="F132" s="5"/>
      <c r="G132" s="5"/>
    </row>
    <row r="133" spans="6:7" ht="18.75" customHeight="1">
      <c r="F133" s="5"/>
      <c r="G133" s="5"/>
    </row>
    <row r="134" spans="6:7" ht="18.75" customHeight="1">
      <c r="F134" s="5"/>
      <c r="G134" s="5"/>
    </row>
    <row r="135" spans="6:7" ht="18.75" customHeight="1">
      <c r="F135" s="5"/>
      <c r="G135" s="5"/>
    </row>
    <row r="136" spans="6:7" ht="18.75" customHeight="1">
      <c r="F136" s="5"/>
      <c r="G136" s="5"/>
    </row>
    <row r="137" spans="6:7" ht="18.75" customHeight="1">
      <c r="F137" s="5"/>
      <c r="G137" s="5"/>
    </row>
    <row r="138" spans="6:7" ht="18.75" customHeight="1">
      <c r="F138" s="5"/>
      <c r="G138" s="5"/>
    </row>
    <row r="139" spans="6:7" ht="18.75" customHeight="1">
      <c r="F139" s="5"/>
      <c r="G139" s="5"/>
    </row>
    <row r="140" spans="6:7" ht="18.75" customHeight="1">
      <c r="F140" s="5"/>
      <c r="G140" s="5"/>
    </row>
    <row r="141" spans="6:7" ht="18.75" customHeight="1">
      <c r="F141" s="5"/>
      <c r="G141" s="5"/>
    </row>
    <row r="142" spans="6:7" ht="18.75" customHeight="1">
      <c r="F142" s="5"/>
      <c r="G142" s="5"/>
    </row>
    <row r="143" spans="6:7" ht="18.75" customHeight="1">
      <c r="F143" s="5"/>
      <c r="G143" s="5"/>
    </row>
    <row r="144" spans="6:7" ht="18.75" customHeight="1">
      <c r="F144" s="5"/>
      <c r="G144" s="5"/>
    </row>
    <row r="145" spans="6:7" ht="18.75" customHeight="1">
      <c r="F145" s="5"/>
      <c r="G145" s="5"/>
    </row>
    <row r="146" spans="6:7" ht="18.75" customHeight="1">
      <c r="F146" s="5"/>
      <c r="G146" s="5"/>
    </row>
    <row r="147" spans="6:7" ht="18.75" customHeight="1">
      <c r="F147" s="5"/>
      <c r="G147" s="5"/>
    </row>
    <row r="148" spans="6:7" ht="18.75" customHeight="1">
      <c r="F148" s="5"/>
      <c r="G148" s="5"/>
    </row>
    <row r="149" spans="6:7" ht="18.75" customHeight="1">
      <c r="F149" s="5"/>
      <c r="G149" s="5"/>
    </row>
    <row r="150" spans="6:7" ht="18.75" customHeight="1">
      <c r="F150" s="5"/>
      <c r="G150" s="5"/>
    </row>
    <row r="151" spans="6:7" ht="18.75" customHeight="1">
      <c r="F151" s="5"/>
      <c r="G151" s="5"/>
    </row>
    <row r="152" spans="6:7" ht="18.75" customHeight="1">
      <c r="F152" s="5"/>
      <c r="G152" s="5"/>
    </row>
    <row r="153" spans="6:7" ht="18.75" customHeight="1">
      <c r="F153" s="5"/>
      <c r="G153" s="5"/>
    </row>
    <row r="154" spans="6:7" ht="18.75" customHeight="1">
      <c r="F154" s="5"/>
      <c r="G154" s="5"/>
    </row>
    <row r="155" spans="6:7" ht="18.75" customHeight="1">
      <c r="F155" s="5"/>
      <c r="G155" s="5"/>
    </row>
    <row r="156" spans="6:7" ht="18.75" customHeight="1">
      <c r="F156" s="5"/>
      <c r="G156" s="5"/>
    </row>
    <row r="157" spans="6:7" ht="18.75" customHeight="1">
      <c r="F157" s="5"/>
      <c r="G157" s="5"/>
    </row>
    <row r="158" spans="6:7" ht="18.75" customHeight="1">
      <c r="F158" s="5"/>
      <c r="G158" s="5"/>
    </row>
    <row r="159" spans="6:7" ht="18.75" customHeight="1">
      <c r="F159" s="5"/>
      <c r="G159" s="5"/>
    </row>
    <row r="160" spans="6:7" ht="18.75" customHeight="1">
      <c r="F160" s="5"/>
      <c r="G160" s="5"/>
    </row>
    <row r="161" spans="6:7" ht="18.75" customHeight="1">
      <c r="F161" s="5"/>
      <c r="G161" s="5"/>
    </row>
    <row r="162" spans="6:7" ht="18.75" customHeight="1">
      <c r="F162" s="5"/>
      <c r="G162" s="5"/>
    </row>
    <row r="163" spans="6:7" ht="18.75" customHeight="1">
      <c r="F163" s="5"/>
      <c r="G163" s="5"/>
    </row>
    <row r="164" spans="6:7" ht="18.75" customHeight="1">
      <c r="F164" s="5"/>
      <c r="G164" s="5"/>
    </row>
    <row r="165" spans="6:7" ht="18.75" customHeight="1">
      <c r="F165" s="5"/>
      <c r="G165" s="5"/>
    </row>
    <row r="166" spans="6:7" ht="18.75" customHeight="1">
      <c r="F166" s="5"/>
      <c r="G166" s="5"/>
    </row>
    <row r="167" spans="6:7" ht="18.75" customHeight="1">
      <c r="F167" s="5"/>
      <c r="G167" s="5"/>
    </row>
    <row r="168" spans="6:7" ht="18.75" customHeight="1">
      <c r="F168" s="5"/>
      <c r="G168" s="5"/>
    </row>
    <row r="169" spans="6:7" ht="18.75" customHeight="1">
      <c r="F169" s="5"/>
      <c r="G169" s="5"/>
    </row>
    <row r="170" spans="6:7" ht="18.75" customHeight="1">
      <c r="F170" s="5"/>
      <c r="G170" s="5"/>
    </row>
    <row r="171" spans="6:7" ht="18.75" customHeight="1">
      <c r="F171" s="5"/>
      <c r="G171" s="5"/>
    </row>
    <row r="172" spans="6:7" ht="18.75" customHeight="1">
      <c r="F172" s="5"/>
      <c r="G172" s="5"/>
    </row>
    <row r="173" spans="6:7" ht="18.75" customHeight="1">
      <c r="F173" s="5"/>
      <c r="G173" s="5"/>
    </row>
    <row r="174" spans="6:7" ht="18.75" customHeight="1">
      <c r="F174" s="5"/>
      <c r="G174" s="5"/>
    </row>
    <row r="175" spans="6:7" ht="18.75" customHeight="1">
      <c r="F175" s="5"/>
      <c r="G175" s="5"/>
    </row>
    <row r="176" spans="6:7" ht="18.75" customHeight="1">
      <c r="F176" s="5"/>
      <c r="G176" s="5"/>
    </row>
    <row r="177" spans="6:7" ht="18.75" customHeight="1">
      <c r="F177" s="5"/>
      <c r="G177" s="5"/>
    </row>
    <row r="178" spans="6:7" ht="18.75" customHeight="1">
      <c r="F178" s="5"/>
      <c r="G178" s="5"/>
    </row>
    <row r="179" spans="6:7" ht="18.75" customHeight="1">
      <c r="F179" s="5"/>
      <c r="G179" s="5"/>
    </row>
    <row r="180" spans="6:7" ht="18.75" customHeight="1">
      <c r="F180" s="5"/>
      <c r="G180" s="5"/>
    </row>
    <row r="181" spans="6:7" ht="18.75" customHeight="1">
      <c r="F181" s="5"/>
      <c r="G181" s="5"/>
    </row>
    <row r="182" spans="6:7" ht="18.75" customHeight="1">
      <c r="F182" s="5"/>
      <c r="G182" s="5"/>
    </row>
    <row r="183" spans="6:7" ht="18.75" customHeight="1">
      <c r="F183" s="5"/>
      <c r="G183" s="5"/>
    </row>
    <row r="184" spans="6:7" ht="18.75" customHeight="1">
      <c r="F184" s="5"/>
      <c r="G184" s="5"/>
    </row>
    <row r="185" spans="6:7" ht="18.75" customHeight="1">
      <c r="F185" s="5"/>
      <c r="G185" s="5"/>
    </row>
    <row r="186" spans="6:7" ht="18.75" customHeight="1">
      <c r="F186" s="5"/>
      <c r="G186" s="5"/>
    </row>
    <row r="187" spans="6:7" ht="18.75" customHeight="1">
      <c r="F187" s="5"/>
      <c r="G187" s="5"/>
    </row>
    <row r="188" spans="6:7" ht="18.75" customHeight="1">
      <c r="F188" s="5"/>
      <c r="G188" s="5"/>
    </row>
    <row r="189" spans="6:7" ht="18.75" customHeight="1">
      <c r="F189" s="5"/>
      <c r="G189" s="5"/>
    </row>
    <row r="190" spans="6:7" ht="18.75" customHeight="1">
      <c r="F190" s="5"/>
      <c r="G190" s="5"/>
    </row>
    <row r="191" spans="6:7" ht="18.75" customHeight="1">
      <c r="F191" s="5"/>
      <c r="G191" s="5"/>
    </row>
    <row r="192" spans="6:7" ht="18.75" customHeight="1">
      <c r="F192" s="5"/>
      <c r="G192" s="5"/>
    </row>
    <row r="193" spans="6:7" ht="18.75" customHeight="1">
      <c r="F193" s="5"/>
      <c r="G193" s="5"/>
    </row>
    <row r="194" spans="6:7" ht="18.75" customHeight="1">
      <c r="F194" s="5"/>
      <c r="G194" s="5"/>
    </row>
    <row r="195" spans="6:7" ht="18.75" customHeight="1">
      <c r="F195" s="5"/>
      <c r="G195" s="5"/>
    </row>
    <row r="196" spans="6:7" ht="18.75" customHeight="1">
      <c r="F196" s="5"/>
      <c r="G196" s="5"/>
    </row>
    <row r="197" spans="6:7" ht="18.75" customHeight="1">
      <c r="F197" s="5"/>
      <c r="G197" s="5"/>
    </row>
    <row r="198" spans="6:7" ht="18.75" customHeight="1">
      <c r="F198" s="5"/>
      <c r="G198" s="5"/>
    </row>
    <row r="199" spans="6:7" ht="18.75" customHeight="1">
      <c r="F199" s="5"/>
      <c r="G199" s="5"/>
    </row>
    <row r="200" spans="6:7" ht="18.75" customHeight="1">
      <c r="F200" s="5"/>
      <c r="G200" s="5"/>
    </row>
    <row r="201" spans="6:7" ht="18.75" customHeight="1">
      <c r="F201" s="5"/>
      <c r="G201" s="5"/>
    </row>
    <row r="202" spans="6:7" ht="18.75" customHeight="1">
      <c r="F202" s="5"/>
      <c r="G202" s="5"/>
    </row>
    <row r="203" spans="6:7" ht="18.75" customHeight="1">
      <c r="F203" s="5"/>
      <c r="G203" s="5"/>
    </row>
    <row r="204" spans="6:7" ht="18.75" customHeight="1">
      <c r="F204" s="5"/>
      <c r="G204" s="5"/>
    </row>
    <row r="205" spans="6:7" ht="18.75" customHeight="1">
      <c r="F205" s="5"/>
      <c r="G205" s="5"/>
    </row>
    <row r="206" spans="6:7" ht="18.75" customHeight="1">
      <c r="F206" s="5"/>
      <c r="G206" s="5"/>
    </row>
    <row r="207" spans="6:7" ht="18.75" customHeight="1">
      <c r="F207" s="5"/>
      <c r="G207" s="5"/>
    </row>
    <row r="208" spans="6:7" ht="18.75" customHeight="1">
      <c r="F208" s="5"/>
      <c r="G208" s="5"/>
    </row>
    <row r="209" spans="6:7" ht="18.75" customHeight="1">
      <c r="F209" s="5"/>
      <c r="G209" s="5"/>
    </row>
    <row r="210" spans="6:7" ht="18.75" customHeight="1">
      <c r="F210" s="5"/>
      <c r="G210" s="5"/>
    </row>
    <row r="211" spans="6:7" ht="18.75" customHeight="1">
      <c r="F211" s="5"/>
      <c r="G211" s="5"/>
    </row>
    <row r="212" spans="6:7" ht="18.75" customHeight="1">
      <c r="F212" s="5"/>
      <c r="G212" s="5"/>
    </row>
    <row r="213" spans="6:7" ht="18.75" customHeight="1">
      <c r="F213" s="5"/>
      <c r="G213" s="5"/>
    </row>
    <row r="214" spans="6:7" ht="18.75" customHeight="1">
      <c r="F214" s="5"/>
      <c r="G214" s="5"/>
    </row>
    <row r="215" spans="6:7" ht="18.75" customHeight="1">
      <c r="F215" s="5"/>
      <c r="G215" s="5"/>
    </row>
    <row r="216" spans="6:7" ht="18.75" customHeight="1">
      <c r="F216" s="5"/>
      <c r="G216" s="5"/>
    </row>
    <row r="217" spans="6:7" ht="18.75" customHeight="1">
      <c r="F217" s="5"/>
      <c r="G217" s="5"/>
    </row>
    <row r="218" spans="6:7" ht="18.75" customHeight="1">
      <c r="F218" s="5"/>
      <c r="G218" s="5"/>
    </row>
    <row r="219" spans="6:7" ht="18.75" customHeight="1">
      <c r="F219" s="5"/>
      <c r="G219" s="5"/>
    </row>
    <row r="220" spans="6:7" ht="18.75" customHeight="1">
      <c r="F220" s="5"/>
      <c r="G220" s="5"/>
    </row>
    <row r="221" spans="6:7" ht="18.75" customHeight="1">
      <c r="F221" s="5"/>
      <c r="G221" s="5"/>
    </row>
    <row r="222" spans="6:7" ht="18.75" customHeight="1">
      <c r="F222" s="5"/>
      <c r="G222" s="5"/>
    </row>
    <row r="223" spans="6:7" ht="18.75" customHeight="1">
      <c r="F223" s="5"/>
      <c r="G223" s="5"/>
    </row>
    <row r="224" spans="6:7" ht="18.75" customHeight="1">
      <c r="F224" s="5"/>
      <c r="G224" s="5"/>
    </row>
    <row r="225" spans="6:7" ht="18.75" customHeight="1">
      <c r="F225" s="5"/>
      <c r="G225" s="5"/>
    </row>
    <row r="226" spans="6:7" ht="18.75" customHeight="1">
      <c r="F226" s="5"/>
      <c r="G226" s="5"/>
    </row>
    <row r="227" spans="6:7" ht="18.75" customHeight="1">
      <c r="F227" s="5"/>
      <c r="G227" s="5"/>
    </row>
    <row r="228" spans="6:7" ht="18.75" customHeight="1">
      <c r="F228" s="5"/>
      <c r="G228" s="5"/>
    </row>
    <row r="229" spans="6:7" ht="18.75" customHeight="1">
      <c r="F229" s="5"/>
      <c r="G229" s="5"/>
    </row>
    <row r="230" spans="6:7" ht="18.75" customHeight="1">
      <c r="F230" s="5"/>
      <c r="G230" s="5"/>
    </row>
    <row r="231" spans="6:7" ht="18.75" customHeight="1">
      <c r="F231" s="5"/>
      <c r="G231" s="5"/>
    </row>
    <row r="232" spans="6:7" ht="18.75" customHeight="1">
      <c r="F232" s="5"/>
      <c r="G232" s="5"/>
    </row>
    <row r="233" spans="6:7" ht="18.75" customHeight="1">
      <c r="F233" s="5"/>
      <c r="G233" s="5"/>
    </row>
    <row r="234" spans="6:7" ht="18.75" customHeight="1">
      <c r="F234" s="5"/>
      <c r="G234" s="5"/>
    </row>
    <row r="235" spans="6:7" ht="18.75" customHeight="1">
      <c r="F235" s="5"/>
      <c r="G235" s="5"/>
    </row>
    <row r="236" spans="6:7" ht="18.75" customHeight="1">
      <c r="F236" s="5"/>
      <c r="G236" s="5"/>
    </row>
    <row r="237" spans="6:7" ht="18.75" customHeight="1">
      <c r="F237" s="5"/>
      <c r="G237" s="5"/>
    </row>
    <row r="238" spans="6:7" ht="18.75" customHeight="1">
      <c r="F238" s="5"/>
      <c r="G238" s="5"/>
    </row>
    <row r="239" spans="6:7" ht="18.75" customHeight="1">
      <c r="F239" s="5"/>
      <c r="G239" s="5"/>
    </row>
    <row r="240" spans="6:7" ht="18.75" customHeight="1">
      <c r="F240" s="5"/>
      <c r="G240" s="5"/>
    </row>
    <row r="241" spans="6:7" ht="18.75" customHeight="1">
      <c r="F241" s="5"/>
      <c r="G241" s="5"/>
    </row>
    <row r="242" spans="6:7" ht="18.75" customHeight="1">
      <c r="F242" s="5"/>
      <c r="G242" s="5"/>
    </row>
    <row r="243" spans="6:7" ht="18.75" customHeight="1">
      <c r="F243" s="5"/>
      <c r="G243" s="5"/>
    </row>
    <row r="244" spans="6:7" ht="18.75" customHeight="1">
      <c r="F244" s="5"/>
      <c r="G244" s="5"/>
    </row>
    <row r="245" spans="6:7" ht="18.75" customHeight="1">
      <c r="F245" s="5"/>
      <c r="G245" s="5"/>
    </row>
    <row r="246" spans="6:7" ht="18.75" customHeight="1">
      <c r="F246" s="5"/>
      <c r="G246" s="5"/>
    </row>
    <row r="247" spans="6:7" ht="18.75" customHeight="1">
      <c r="F247" s="5"/>
      <c r="G247" s="5"/>
    </row>
    <row r="248" spans="6:7" ht="18.75" customHeight="1">
      <c r="F248" s="5"/>
      <c r="G248" s="5"/>
    </row>
    <row r="249" spans="6:7" ht="18.75" customHeight="1">
      <c r="F249" s="5"/>
      <c r="G249" s="5"/>
    </row>
    <row r="250" spans="6:7" ht="18.75" customHeight="1">
      <c r="F250" s="5"/>
      <c r="G250" s="5"/>
    </row>
    <row r="251" spans="6:7" ht="18.75" customHeight="1">
      <c r="F251" s="5"/>
      <c r="G251" s="5"/>
    </row>
    <row r="252" spans="6:7" ht="18.75" customHeight="1">
      <c r="F252" s="5"/>
      <c r="G252" s="5"/>
    </row>
    <row r="253" spans="6:7" ht="18.75" customHeight="1">
      <c r="F253" s="5"/>
      <c r="G253" s="5"/>
    </row>
    <row r="254" spans="6:7" ht="18.75" customHeight="1">
      <c r="F254" s="5"/>
      <c r="G254" s="5"/>
    </row>
    <row r="255" spans="6:7" ht="18.75" customHeight="1">
      <c r="F255" s="5"/>
      <c r="G255" s="5"/>
    </row>
    <row r="256" spans="6:7" ht="18.75" customHeight="1">
      <c r="F256" s="5"/>
      <c r="G256" s="5"/>
    </row>
    <row r="257" spans="6:7" ht="18.75" customHeight="1">
      <c r="F257" s="5"/>
      <c r="G257" s="5"/>
    </row>
    <row r="258" spans="6:7" ht="18.75" customHeight="1">
      <c r="F258" s="5"/>
      <c r="G258" s="5"/>
    </row>
    <row r="259" spans="6:7" ht="18.75" customHeight="1">
      <c r="F259" s="5"/>
      <c r="G259" s="5"/>
    </row>
    <row r="260" spans="6:7" ht="18.75" customHeight="1">
      <c r="F260" s="5"/>
      <c r="G260" s="5"/>
    </row>
    <row r="261" spans="6:7" ht="18.75" customHeight="1">
      <c r="F261" s="5"/>
      <c r="G261" s="5"/>
    </row>
    <row r="262" spans="6:7" ht="18.75" customHeight="1">
      <c r="F262" s="5"/>
      <c r="G262" s="5"/>
    </row>
    <row r="263" spans="6:7" ht="18.75" customHeight="1">
      <c r="F263" s="5"/>
      <c r="G263" s="5"/>
    </row>
    <row r="264" spans="6:7" ht="18.75" customHeight="1">
      <c r="F264" s="5"/>
      <c r="G264" s="5"/>
    </row>
    <row r="265" spans="6:7" ht="18.75" customHeight="1">
      <c r="F265" s="5"/>
      <c r="G265" s="5"/>
    </row>
    <row r="266" spans="6:7" ht="18.75" customHeight="1">
      <c r="F266" s="5"/>
      <c r="G266" s="5"/>
    </row>
    <row r="267" spans="6:7" ht="18.75" customHeight="1">
      <c r="F267" s="5"/>
      <c r="G267" s="5"/>
    </row>
    <row r="268" spans="6:7" ht="18.75" customHeight="1">
      <c r="F268" s="5"/>
      <c r="G268" s="5"/>
    </row>
    <row r="269" spans="6:7" ht="18.75" customHeight="1">
      <c r="F269" s="5"/>
      <c r="G269" s="5"/>
    </row>
    <row r="270" spans="6:7" ht="18.75" customHeight="1">
      <c r="F270" s="5"/>
      <c r="G270" s="5"/>
    </row>
    <row r="271" spans="6:7" ht="18.75" customHeight="1">
      <c r="F271" s="5"/>
      <c r="G271" s="5"/>
    </row>
    <row r="272" spans="6:7" ht="18.75" customHeight="1">
      <c r="F272" s="5"/>
      <c r="G272" s="5"/>
    </row>
    <row r="273" spans="6:7" ht="18.75" customHeight="1">
      <c r="F273" s="5"/>
      <c r="G273" s="5"/>
    </row>
    <row r="274" spans="6:7" ht="18.75" customHeight="1">
      <c r="F274" s="5"/>
      <c r="G274" s="5"/>
    </row>
    <row r="275" spans="6:7" ht="18.75" customHeight="1">
      <c r="F275" s="5"/>
      <c r="G275" s="5"/>
    </row>
    <row r="276" spans="6:7" ht="18.75" customHeight="1">
      <c r="F276" s="5"/>
      <c r="G276" s="5"/>
    </row>
    <row r="277" spans="6:7" ht="18.75" customHeight="1">
      <c r="F277" s="5"/>
      <c r="G277" s="5"/>
    </row>
    <row r="278" spans="6:7" ht="18.75" customHeight="1">
      <c r="F278" s="5"/>
      <c r="G278" s="5"/>
    </row>
    <row r="279" spans="6:7" ht="18.75" customHeight="1">
      <c r="F279" s="5"/>
      <c r="G279" s="5"/>
    </row>
    <row r="280" spans="6:7" ht="18.75" customHeight="1">
      <c r="F280" s="5"/>
      <c r="G280" s="5"/>
    </row>
    <row r="281" spans="6:7" ht="18.75" customHeight="1">
      <c r="F281" s="5"/>
      <c r="G281" s="5"/>
    </row>
    <row r="282" spans="6:7" ht="18.75" customHeight="1">
      <c r="F282" s="5"/>
      <c r="G282" s="5"/>
    </row>
    <row r="283" spans="6:7" ht="18.75" customHeight="1">
      <c r="F283" s="5"/>
      <c r="G283" s="5"/>
    </row>
    <row r="284" spans="6:7" ht="18.75" customHeight="1">
      <c r="F284" s="5"/>
      <c r="G284" s="5"/>
    </row>
    <row r="285" spans="6:7" ht="18.75" customHeight="1">
      <c r="F285" s="5"/>
      <c r="G285" s="5"/>
    </row>
    <row r="286" spans="6:7" ht="18.75" customHeight="1">
      <c r="F286" s="5"/>
      <c r="G286" s="5"/>
    </row>
    <row r="287" spans="6:7" ht="18.75" customHeight="1">
      <c r="F287" s="5"/>
      <c r="G287" s="5"/>
    </row>
    <row r="288" spans="6:7" ht="18.75" customHeight="1">
      <c r="F288" s="5"/>
      <c r="G288" s="5"/>
    </row>
    <row r="289" spans="6:7" ht="18.75" customHeight="1">
      <c r="F289" s="5"/>
      <c r="G289" s="5"/>
    </row>
    <row r="290" spans="6:7" ht="18.75" customHeight="1">
      <c r="F290" s="5"/>
      <c r="G290" s="5"/>
    </row>
    <row r="291" spans="6:7" ht="18.75" customHeight="1">
      <c r="F291" s="5"/>
      <c r="G291" s="5"/>
    </row>
    <row r="292" spans="6:7" ht="18.75" customHeight="1">
      <c r="F292" s="5"/>
      <c r="G292" s="5"/>
    </row>
    <row r="293" spans="6:7" ht="18.75" customHeight="1">
      <c r="F293" s="5"/>
      <c r="G293" s="5"/>
    </row>
    <row r="294" spans="6:7" ht="18.75" customHeight="1">
      <c r="F294" s="5"/>
      <c r="G294" s="5"/>
    </row>
    <row r="295" spans="6:7" ht="18.75" customHeight="1">
      <c r="F295" s="5"/>
      <c r="G295" s="5"/>
    </row>
    <row r="296" spans="6:7" ht="18.75" customHeight="1">
      <c r="F296" s="5"/>
      <c r="G296" s="5"/>
    </row>
    <row r="297" spans="6:7" ht="18.75" customHeight="1">
      <c r="F297" s="5"/>
      <c r="G297" s="5"/>
    </row>
    <row r="298" spans="6:7" ht="18.75" customHeight="1">
      <c r="F298" s="5"/>
      <c r="G298" s="5"/>
    </row>
    <row r="299" spans="6:7" ht="18.75" customHeight="1">
      <c r="F299" s="5"/>
      <c r="G299" s="5"/>
    </row>
    <row r="300" spans="6:7" ht="18.75" customHeight="1">
      <c r="F300" s="5"/>
      <c r="G300" s="5"/>
    </row>
    <row r="301" spans="6:7" ht="18.75" customHeight="1">
      <c r="F301" s="5"/>
      <c r="G301" s="5"/>
    </row>
    <row r="302" spans="6:7" ht="18.75" customHeight="1">
      <c r="F302" s="5"/>
      <c r="G302" s="5"/>
    </row>
    <row r="303" spans="6:7" ht="18.75" customHeight="1">
      <c r="F303" s="5"/>
      <c r="G303" s="5"/>
    </row>
    <row r="304" spans="6:7" ht="18.75" customHeight="1">
      <c r="F304" s="5"/>
      <c r="G304" s="5"/>
    </row>
    <row r="305" spans="6:7" ht="18.75" customHeight="1">
      <c r="F305" s="5"/>
      <c r="G305" s="5"/>
    </row>
    <row r="306" spans="6:7" ht="18.75" customHeight="1">
      <c r="F306" s="5"/>
      <c r="G306" s="5"/>
    </row>
    <row r="307" spans="6:7" ht="18.75" customHeight="1">
      <c r="F307" s="5"/>
      <c r="G307" s="5"/>
    </row>
    <row r="308" spans="6:7" ht="18.75" customHeight="1">
      <c r="F308" s="5"/>
      <c r="G308" s="5"/>
    </row>
    <row r="309" spans="6:7" ht="18.75" customHeight="1">
      <c r="F309" s="5"/>
      <c r="G309" s="5"/>
    </row>
    <row r="310" spans="6:7" ht="18.75" customHeight="1">
      <c r="F310" s="5"/>
      <c r="G310" s="5"/>
    </row>
    <row r="311" spans="6:7" ht="18.75" customHeight="1">
      <c r="F311" s="5"/>
      <c r="G311" s="5"/>
    </row>
    <row r="312" spans="6:7" ht="18.75" customHeight="1">
      <c r="F312" s="5"/>
      <c r="G312" s="5"/>
    </row>
    <row r="313" spans="6:7" ht="18.75" customHeight="1">
      <c r="F313" s="5"/>
      <c r="G313" s="5"/>
    </row>
    <row r="314" spans="6:7" ht="18.75" customHeight="1">
      <c r="F314" s="5"/>
      <c r="G314" s="5"/>
    </row>
    <row r="315" spans="6:7" ht="18.75" customHeight="1">
      <c r="F315" s="5"/>
      <c r="G315" s="5"/>
    </row>
    <row r="316" spans="6:7" ht="18.75" customHeight="1">
      <c r="F316" s="5"/>
      <c r="G316" s="5"/>
    </row>
    <row r="317" spans="6:7" ht="18.75" customHeight="1">
      <c r="F317" s="5"/>
      <c r="G317" s="5"/>
    </row>
    <row r="318" spans="6:7" ht="18.75" customHeight="1">
      <c r="F318" s="5"/>
      <c r="G318" s="5"/>
    </row>
    <row r="319" spans="6:7" ht="18.75" customHeight="1">
      <c r="F319" s="5"/>
      <c r="G319" s="5"/>
    </row>
    <row r="320" spans="6:7" ht="18.75" customHeight="1">
      <c r="F320" s="5"/>
      <c r="G320" s="5"/>
    </row>
    <row r="321" spans="6:7" ht="18.75" customHeight="1">
      <c r="F321" s="5"/>
      <c r="G321" s="5"/>
    </row>
    <row r="322" spans="6:7" ht="18.75" customHeight="1">
      <c r="F322" s="5"/>
      <c r="G322" s="5"/>
    </row>
    <row r="323" spans="6:7" ht="18.75" customHeight="1">
      <c r="F323" s="5"/>
      <c r="G323" s="5"/>
    </row>
    <row r="324" spans="6:7" ht="18.75" customHeight="1">
      <c r="F324" s="5"/>
      <c r="G324" s="5"/>
    </row>
    <row r="325" spans="6:7" ht="18.75" customHeight="1">
      <c r="F325" s="5"/>
      <c r="G325" s="5"/>
    </row>
    <row r="326" spans="6:7" ht="18.75" customHeight="1">
      <c r="F326" s="5"/>
      <c r="G326" s="5"/>
    </row>
    <row r="327" spans="6:7" ht="18.75" customHeight="1">
      <c r="F327" s="5"/>
      <c r="G327" s="5"/>
    </row>
    <row r="328" spans="6:7" ht="18.75" customHeight="1">
      <c r="F328" s="5"/>
      <c r="G328" s="5"/>
    </row>
    <row r="329" spans="6:7" ht="18.75" customHeight="1">
      <c r="F329" s="5"/>
      <c r="G329" s="5"/>
    </row>
    <row r="330" spans="6:7" ht="18.75" customHeight="1">
      <c r="F330" s="5"/>
      <c r="G330" s="5"/>
    </row>
    <row r="331" spans="6:7" ht="18.75" customHeight="1">
      <c r="F331" s="5"/>
      <c r="G331" s="5"/>
    </row>
    <row r="332" spans="6:7" ht="18.75" customHeight="1">
      <c r="F332" s="5"/>
      <c r="G332" s="5"/>
    </row>
    <row r="333" spans="6:7" ht="18.75" customHeight="1">
      <c r="F333" s="5"/>
      <c r="G333" s="5"/>
    </row>
    <row r="334" spans="6:7" ht="18.75" customHeight="1">
      <c r="F334" s="5"/>
      <c r="G334" s="5"/>
    </row>
    <row r="335" spans="6:7" ht="18.75" customHeight="1">
      <c r="F335" s="5"/>
      <c r="G335" s="5"/>
    </row>
    <row r="336" spans="6:7" ht="18.75" customHeight="1">
      <c r="F336" s="5"/>
      <c r="G336" s="5"/>
    </row>
    <row r="337" spans="6:7" ht="18.75" customHeight="1">
      <c r="F337" s="5"/>
      <c r="G337" s="5"/>
    </row>
    <row r="338" spans="6:7" ht="18.75" customHeight="1">
      <c r="F338" s="5"/>
      <c r="G338" s="5"/>
    </row>
    <row r="339" spans="6:7" ht="18.75" customHeight="1">
      <c r="F339" s="5"/>
      <c r="G339" s="5"/>
    </row>
    <row r="340" spans="6:7" ht="18.75" customHeight="1">
      <c r="F340" s="5"/>
      <c r="G340" s="5"/>
    </row>
    <row r="341" spans="6:7" ht="18.75" customHeight="1">
      <c r="F341" s="5"/>
      <c r="G341" s="5"/>
    </row>
    <row r="342" spans="6:7" ht="18.75" customHeight="1">
      <c r="F342" s="5"/>
      <c r="G342" s="5"/>
    </row>
    <row r="343" spans="6:7" ht="18.75" customHeight="1">
      <c r="F343" s="5"/>
      <c r="G343" s="5"/>
    </row>
    <row r="344" spans="6:7" ht="18.75" customHeight="1">
      <c r="F344" s="5"/>
      <c r="G344" s="5"/>
    </row>
    <row r="345" spans="6:7" ht="18.75" customHeight="1">
      <c r="F345" s="5"/>
      <c r="G345" s="5"/>
    </row>
    <row r="346" spans="6:7" ht="18.75" customHeight="1">
      <c r="F346" s="5"/>
      <c r="G346" s="5"/>
    </row>
    <row r="347" spans="6:7" ht="18.75" customHeight="1">
      <c r="F347" s="5"/>
      <c r="G347" s="5"/>
    </row>
    <row r="348" spans="6:7" ht="18.75" customHeight="1">
      <c r="F348" s="5"/>
      <c r="G348" s="5"/>
    </row>
    <row r="349" spans="6:7" ht="18.75" customHeight="1">
      <c r="F349" s="5"/>
      <c r="G349" s="5"/>
    </row>
    <row r="350" spans="6:7" ht="18.75" customHeight="1">
      <c r="F350" s="5"/>
      <c r="G350" s="5"/>
    </row>
    <row r="351" spans="6:7" ht="18.75" customHeight="1">
      <c r="F351" s="5"/>
      <c r="G351" s="5"/>
    </row>
    <row r="352" spans="6:7" ht="18.75" customHeight="1">
      <c r="F352" s="5"/>
      <c r="G352" s="5"/>
    </row>
    <row r="353" spans="6:7" ht="18.75" customHeight="1">
      <c r="F353" s="5"/>
      <c r="G353" s="5"/>
    </row>
    <row r="354" spans="6:7" ht="18.75" customHeight="1">
      <c r="F354" s="5"/>
      <c r="G354" s="5"/>
    </row>
    <row r="355" spans="6:7" ht="18.75" customHeight="1">
      <c r="F355" s="5"/>
      <c r="G355" s="5"/>
    </row>
    <row r="356" spans="6:7" ht="18.75" customHeight="1">
      <c r="F356" s="5"/>
      <c r="G356" s="5"/>
    </row>
    <row r="357" spans="6:7" ht="18.75" customHeight="1">
      <c r="F357" s="5"/>
      <c r="G357" s="5"/>
    </row>
    <row r="358" spans="6:7" ht="18.75" customHeight="1">
      <c r="F358" s="5"/>
      <c r="G358" s="5"/>
    </row>
    <row r="359" spans="6:7" ht="18.75" customHeight="1">
      <c r="F359" s="5"/>
      <c r="G359" s="5"/>
    </row>
    <row r="360" spans="6:7" ht="18.75" customHeight="1">
      <c r="F360" s="5"/>
      <c r="G360" s="5"/>
    </row>
    <row r="361" spans="6:7" ht="18.75" customHeight="1">
      <c r="F361" s="5"/>
      <c r="G361" s="5"/>
    </row>
    <row r="362" spans="6:7" ht="18.75" customHeight="1">
      <c r="F362" s="5"/>
      <c r="G362" s="5"/>
    </row>
    <row r="363" spans="6:7" ht="18.75" customHeight="1">
      <c r="F363" s="5"/>
      <c r="G363" s="5"/>
    </row>
    <row r="364" spans="6:7" ht="18.75" customHeight="1">
      <c r="F364" s="5"/>
      <c r="G364" s="5"/>
    </row>
    <row r="365" spans="6:7" ht="18.75" customHeight="1">
      <c r="F365" s="5"/>
      <c r="G365" s="5"/>
    </row>
    <row r="366" spans="6:7" ht="18.75" customHeight="1">
      <c r="F366" s="5"/>
      <c r="G366" s="5"/>
    </row>
    <row r="367" spans="6:7" ht="18.75" customHeight="1">
      <c r="F367" s="5"/>
      <c r="G367" s="5"/>
    </row>
    <row r="368" spans="6:7" ht="18.75" customHeight="1">
      <c r="F368" s="5"/>
      <c r="G368" s="5"/>
    </row>
    <row r="369" spans="6:7" ht="18.75" customHeight="1">
      <c r="F369" s="5"/>
      <c r="G369" s="5"/>
    </row>
    <row r="370" spans="6:7" ht="18.75" customHeight="1">
      <c r="F370" s="5"/>
      <c r="G370" s="5"/>
    </row>
    <row r="371" spans="6:7" ht="18.75" customHeight="1">
      <c r="F371" s="5"/>
      <c r="G371" s="5"/>
    </row>
    <row r="372" spans="6:7" ht="18.75" customHeight="1">
      <c r="F372" s="5"/>
      <c r="G372" s="5"/>
    </row>
    <row r="373" spans="6:7" ht="18.75" customHeight="1">
      <c r="F373" s="5"/>
      <c r="G373" s="5"/>
    </row>
    <row r="374" spans="6:7" ht="18.75" customHeight="1">
      <c r="F374" s="5"/>
      <c r="G374" s="5"/>
    </row>
    <row r="375" spans="6:7" ht="18.75" customHeight="1">
      <c r="F375" s="5"/>
      <c r="G375" s="5"/>
    </row>
    <row r="376" spans="6:7" ht="18.75" customHeight="1">
      <c r="F376" s="5"/>
      <c r="G376" s="5"/>
    </row>
    <row r="377" spans="6:7" ht="18.75" customHeight="1">
      <c r="F377" s="5"/>
      <c r="G377" s="5"/>
    </row>
    <row r="378" spans="6:7" ht="18.75" customHeight="1">
      <c r="F378" s="5"/>
      <c r="G378" s="5"/>
    </row>
    <row r="379" spans="6:7" ht="18.75" customHeight="1">
      <c r="F379" s="5"/>
      <c r="G379" s="5"/>
    </row>
    <row r="380" spans="6:7" ht="18.75" customHeight="1">
      <c r="F380" s="5"/>
      <c r="G380" s="5"/>
    </row>
    <row r="381" spans="6:7" ht="18.75" customHeight="1">
      <c r="F381" s="5"/>
      <c r="G381" s="5"/>
    </row>
    <row r="382" spans="6:7" ht="18.75" customHeight="1">
      <c r="F382" s="5"/>
      <c r="G382" s="5"/>
    </row>
    <row r="383" spans="6:7" ht="18.75" customHeight="1">
      <c r="F383" s="5"/>
      <c r="G383" s="5"/>
    </row>
    <row r="384" spans="6:7" ht="18.75" customHeight="1">
      <c r="F384" s="5"/>
      <c r="G384" s="5"/>
    </row>
    <row r="385" spans="6:7" ht="18.75" customHeight="1">
      <c r="F385" s="5"/>
      <c r="G385" s="5"/>
    </row>
    <row r="386" spans="6:7" ht="18.75" customHeight="1">
      <c r="F386" s="5"/>
      <c r="G386" s="5"/>
    </row>
    <row r="387" spans="6:7" ht="18.75" customHeight="1">
      <c r="F387" s="5"/>
      <c r="G387" s="5"/>
    </row>
    <row r="388" spans="6:7" ht="18.75" customHeight="1">
      <c r="F388" s="5"/>
      <c r="G388" s="5"/>
    </row>
    <row r="389" spans="6:7" ht="18.75" customHeight="1">
      <c r="F389" s="5"/>
      <c r="G389" s="5"/>
    </row>
    <row r="390" spans="6:7" ht="18.75" customHeight="1">
      <c r="F390" s="5"/>
      <c r="G390" s="5"/>
    </row>
    <row r="391" spans="6:7" ht="18.75" customHeight="1">
      <c r="F391" s="5"/>
      <c r="G391" s="5"/>
    </row>
    <row r="392" spans="6:7" ht="18.75" customHeight="1">
      <c r="F392" s="5"/>
      <c r="G392" s="5"/>
    </row>
    <row r="393" spans="6:7" ht="18.75" customHeight="1">
      <c r="F393" s="5"/>
      <c r="G393" s="5"/>
    </row>
    <row r="394" spans="6:7" ht="18.75" customHeight="1">
      <c r="F394" s="5"/>
      <c r="G394" s="5"/>
    </row>
    <row r="395" spans="6:7" ht="18.75" customHeight="1">
      <c r="F395" s="5"/>
      <c r="G395" s="5"/>
    </row>
    <row r="396" spans="6:7" ht="18.75" customHeight="1">
      <c r="F396" s="5"/>
      <c r="G396" s="5"/>
    </row>
    <row r="397" spans="6:7" ht="18.75" customHeight="1">
      <c r="F397" s="5"/>
      <c r="G397" s="5"/>
    </row>
    <row r="398" spans="6:7" ht="18.75" customHeight="1">
      <c r="F398" s="5"/>
      <c r="G398" s="5"/>
    </row>
    <row r="399" spans="6:7" ht="18.75" customHeight="1">
      <c r="F399" s="5"/>
      <c r="G399" s="5"/>
    </row>
    <row r="400" spans="6:7" ht="18.75" customHeight="1">
      <c r="F400" s="5"/>
      <c r="G400" s="5"/>
    </row>
    <row r="401" spans="6:7" ht="18.75" customHeight="1">
      <c r="F401" s="5"/>
      <c r="G401" s="5"/>
    </row>
    <row r="402" spans="6:7" ht="18.75" customHeight="1">
      <c r="F402" s="5"/>
      <c r="G402" s="5"/>
    </row>
    <row r="403" spans="6:7" ht="18.75" customHeight="1">
      <c r="F403" s="5"/>
      <c r="G403" s="5"/>
    </row>
    <row r="404" spans="6:7" ht="18.75" customHeight="1">
      <c r="F404" s="5"/>
      <c r="G404" s="5"/>
    </row>
    <row r="405" spans="6:7" ht="18.75" customHeight="1">
      <c r="F405" s="5"/>
      <c r="G405" s="5"/>
    </row>
    <row r="406" spans="6:7" ht="18.75" customHeight="1">
      <c r="F406" s="5"/>
      <c r="G406" s="5"/>
    </row>
    <row r="407" spans="6:7" ht="18.75" customHeight="1">
      <c r="F407" s="5"/>
      <c r="G407" s="5"/>
    </row>
    <row r="408" spans="6:7" ht="18.75" customHeight="1">
      <c r="F408" s="5"/>
      <c r="G408" s="5"/>
    </row>
    <row r="409" spans="6:7" ht="18.75" customHeight="1">
      <c r="F409" s="5"/>
      <c r="G409" s="5"/>
    </row>
    <row r="410" spans="6:7" ht="18.75" customHeight="1">
      <c r="F410" s="5"/>
      <c r="G410" s="5"/>
    </row>
    <row r="411" spans="6:7" ht="18.75" customHeight="1">
      <c r="F411" s="5"/>
      <c r="G411" s="5"/>
    </row>
    <row r="412" spans="6:7" ht="18.75" customHeight="1">
      <c r="F412" s="5"/>
      <c r="G412" s="5"/>
    </row>
    <row r="413" spans="6:7" ht="18.75" customHeight="1">
      <c r="F413" s="5"/>
      <c r="G413" s="5"/>
    </row>
    <row r="414" spans="6:7" ht="18.75" customHeight="1">
      <c r="F414" s="5"/>
      <c r="G414" s="5"/>
    </row>
    <row r="415" spans="6:7" ht="18.75" customHeight="1">
      <c r="F415" s="5"/>
      <c r="G415" s="5"/>
    </row>
    <row r="416" spans="6:7" ht="18.75" customHeight="1">
      <c r="F416" s="5"/>
      <c r="G416" s="5"/>
    </row>
    <row r="417" spans="6:7" ht="18.75" customHeight="1">
      <c r="F417" s="5"/>
      <c r="G417" s="5"/>
    </row>
    <row r="418" spans="6:7" ht="18.75" customHeight="1">
      <c r="F418" s="5"/>
      <c r="G418" s="5"/>
    </row>
    <row r="419" spans="6:7" ht="18.75" customHeight="1">
      <c r="F419" s="5"/>
      <c r="G419" s="5"/>
    </row>
    <row r="420" spans="6:7" ht="18.75" customHeight="1">
      <c r="F420" s="5"/>
      <c r="G420" s="5"/>
    </row>
    <row r="421" spans="6:7" ht="18.75" customHeight="1">
      <c r="F421" s="5"/>
      <c r="G421" s="5"/>
    </row>
    <row r="422" spans="6:7" ht="18.75" customHeight="1">
      <c r="F422" s="5"/>
      <c r="G422" s="5"/>
    </row>
    <row r="423" spans="6:7" ht="18.75" customHeight="1">
      <c r="F423" s="5"/>
      <c r="G423" s="5"/>
    </row>
    <row r="424" spans="6:7" ht="18.75" customHeight="1">
      <c r="F424" s="5"/>
      <c r="G424" s="5"/>
    </row>
    <row r="425" spans="6:7" ht="18.75" customHeight="1">
      <c r="F425" s="5"/>
      <c r="G425" s="5"/>
    </row>
    <row r="426" spans="6:7" ht="18.75" customHeight="1">
      <c r="F426" s="5"/>
      <c r="G426" s="5"/>
    </row>
    <row r="427" spans="6:7" ht="18.75" customHeight="1">
      <c r="F427" s="5"/>
      <c r="G427" s="5"/>
    </row>
    <row r="428" spans="6:7" ht="18.75" customHeight="1">
      <c r="F428" s="5"/>
      <c r="G428" s="5"/>
    </row>
    <row r="429" spans="6:7" ht="18.75" customHeight="1">
      <c r="F429" s="5"/>
      <c r="G429" s="5"/>
    </row>
    <row r="430" spans="6:7" ht="18.75" customHeight="1">
      <c r="F430" s="5"/>
      <c r="G430" s="5"/>
    </row>
    <row r="431" spans="6:7" ht="18.75" customHeight="1">
      <c r="F431" s="5"/>
      <c r="G431" s="5"/>
    </row>
    <row r="432" spans="6:7" ht="18.75" customHeight="1">
      <c r="F432" s="5"/>
      <c r="G432" s="5"/>
    </row>
    <row r="433" spans="6:7" ht="18.75" customHeight="1">
      <c r="F433" s="5"/>
      <c r="G433" s="5"/>
    </row>
    <row r="434" spans="6:7" ht="18.75" customHeight="1">
      <c r="F434" s="5"/>
      <c r="G434" s="5"/>
    </row>
    <row r="435" spans="6:7" ht="18.75" customHeight="1">
      <c r="F435" s="5"/>
      <c r="G435" s="5"/>
    </row>
    <row r="436" spans="6:7" ht="18.75" customHeight="1">
      <c r="F436" s="5"/>
      <c r="G436" s="5"/>
    </row>
    <row r="437" spans="6:7" ht="18.75" customHeight="1">
      <c r="F437" s="5"/>
      <c r="G437" s="5"/>
    </row>
    <row r="438" spans="6:7" ht="18.75" customHeight="1">
      <c r="F438" s="5"/>
      <c r="G438" s="5"/>
    </row>
    <row r="439" spans="6:7" ht="18.75" customHeight="1">
      <c r="F439" s="5"/>
      <c r="G439" s="5"/>
    </row>
    <row r="440" spans="6:7" ht="18.75" customHeight="1">
      <c r="F440" s="5"/>
      <c r="G440" s="5"/>
    </row>
    <row r="441" spans="6:7" ht="18.75" customHeight="1">
      <c r="F441" s="5"/>
      <c r="G441" s="5"/>
    </row>
    <row r="442" spans="6:7" ht="18.75" customHeight="1">
      <c r="F442" s="5"/>
      <c r="G442" s="5"/>
    </row>
    <row r="443" spans="6:7" ht="18.75" customHeight="1">
      <c r="F443" s="5"/>
      <c r="G443" s="5"/>
    </row>
    <row r="444" spans="6:7" ht="18.75" customHeight="1">
      <c r="F444" s="5"/>
      <c r="G444" s="5"/>
    </row>
    <row r="445" spans="6:7" ht="18.75" customHeight="1">
      <c r="F445" s="5"/>
      <c r="G445" s="5"/>
    </row>
    <row r="446" spans="6:7" ht="18.75" customHeight="1">
      <c r="F446" s="5"/>
      <c r="G446" s="5"/>
    </row>
    <row r="447" spans="6:7" ht="18.75" customHeight="1">
      <c r="F447" s="5"/>
      <c r="G447" s="5"/>
    </row>
    <row r="448" spans="6:7" ht="18.75" customHeight="1">
      <c r="F448" s="5"/>
      <c r="G448" s="5"/>
    </row>
    <row r="449" spans="6:7" ht="18.75" customHeight="1">
      <c r="F449" s="5"/>
      <c r="G449" s="5"/>
    </row>
    <row r="450" spans="6:7" ht="18.75" customHeight="1">
      <c r="F450" s="5"/>
      <c r="G450" s="5"/>
    </row>
    <row r="451" spans="6:7" ht="18.75" customHeight="1">
      <c r="F451" s="5"/>
      <c r="G451" s="5"/>
    </row>
    <row r="452" spans="6:7" ht="18.75" customHeight="1">
      <c r="F452" s="5"/>
      <c r="G452" s="5"/>
    </row>
    <row r="453" spans="6:7" ht="18.75" customHeight="1">
      <c r="F453" s="5"/>
      <c r="G453" s="5"/>
    </row>
    <row r="454" spans="6:7" ht="18.75" customHeight="1">
      <c r="F454" s="5"/>
      <c r="G454" s="5"/>
    </row>
    <row r="455" spans="6:7" ht="18.75" customHeight="1">
      <c r="F455" s="5"/>
      <c r="G455" s="5"/>
    </row>
    <row r="456" spans="6:7" ht="18.75" customHeight="1">
      <c r="F456" s="5"/>
      <c r="G456" s="5"/>
    </row>
    <row r="457" spans="6:7" ht="18.75" customHeight="1">
      <c r="F457" s="5"/>
      <c r="G457" s="5"/>
    </row>
    <row r="458" spans="6:7" ht="18.75" customHeight="1">
      <c r="F458" s="5"/>
      <c r="G458" s="5"/>
    </row>
    <row r="459" spans="6:7" ht="18.75" customHeight="1">
      <c r="F459" s="5"/>
      <c r="G459" s="5"/>
    </row>
    <row r="460" spans="6:7" ht="18.75" customHeight="1">
      <c r="F460" s="5"/>
      <c r="G460" s="5"/>
    </row>
    <row r="461" spans="6:7" ht="18.75" customHeight="1">
      <c r="F461" s="5"/>
      <c r="G461" s="5"/>
    </row>
    <row r="462" spans="6:7" ht="18.75" customHeight="1">
      <c r="F462" s="5"/>
      <c r="G462" s="5"/>
    </row>
    <row r="463" spans="6:7" ht="18.75" customHeight="1">
      <c r="F463" s="5"/>
      <c r="G463" s="5"/>
    </row>
    <row r="464" spans="6:7" ht="18.75" customHeight="1">
      <c r="F464" s="5"/>
      <c r="G464" s="5"/>
    </row>
    <row r="465" spans="6:7" ht="18.75" customHeight="1">
      <c r="F465" s="5"/>
      <c r="G465" s="5"/>
    </row>
    <row r="466" spans="6:7" ht="18.75" customHeight="1">
      <c r="F466" s="5"/>
      <c r="G466" s="5"/>
    </row>
    <row r="467" spans="6:7" ht="18.75" customHeight="1">
      <c r="F467" s="5"/>
      <c r="G467" s="5"/>
    </row>
    <row r="468" spans="6:7" ht="18.75" customHeight="1">
      <c r="F468" s="5"/>
      <c r="G468" s="5"/>
    </row>
    <row r="469" spans="6:7" ht="18.75" customHeight="1">
      <c r="F469" s="5"/>
      <c r="G469" s="5"/>
    </row>
    <row r="470" spans="6:7" ht="18.75" customHeight="1">
      <c r="F470" s="5"/>
      <c r="G470" s="5"/>
    </row>
    <row r="471" spans="6:7" ht="18.75" customHeight="1">
      <c r="F471" s="5"/>
      <c r="G471" s="5"/>
    </row>
    <row r="472" spans="6:7" ht="18.75" customHeight="1">
      <c r="F472" s="5"/>
      <c r="G472" s="5"/>
    </row>
    <row r="473" spans="6:7" ht="18.75" customHeight="1">
      <c r="F473" s="5"/>
      <c r="G473" s="5"/>
    </row>
    <row r="474" spans="6:7" ht="18.75" customHeight="1">
      <c r="F474" s="5"/>
      <c r="G474" s="5"/>
    </row>
    <row r="475" spans="6:7" ht="18.75" customHeight="1">
      <c r="F475" s="5"/>
      <c r="G475" s="5"/>
    </row>
    <row r="476" spans="6:7" ht="18.75" customHeight="1">
      <c r="F476" s="5"/>
      <c r="G476" s="5"/>
    </row>
    <row r="477" spans="6:7" ht="18.75" customHeight="1">
      <c r="F477" s="5"/>
      <c r="G477" s="5"/>
    </row>
    <row r="478" spans="6:7" ht="18.75" customHeight="1">
      <c r="F478" s="5"/>
      <c r="G478" s="5"/>
    </row>
    <row r="479" spans="6:7" ht="18.75" customHeight="1">
      <c r="F479" s="5"/>
      <c r="G479" s="5"/>
    </row>
    <row r="480" spans="6:7" ht="18.75" customHeight="1">
      <c r="F480" s="5"/>
      <c r="G480" s="5"/>
    </row>
    <row r="481" spans="6:7" ht="18.75" customHeight="1">
      <c r="F481" s="5"/>
      <c r="G481" s="5"/>
    </row>
    <row r="482" spans="6:7" ht="18.75" customHeight="1">
      <c r="F482" s="5"/>
      <c r="G482" s="5"/>
    </row>
    <row r="483" spans="6:7" ht="18.75" customHeight="1">
      <c r="F483" s="5"/>
      <c r="G483" s="5"/>
    </row>
    <row r="484" spans="6:7" ht="18.75" customHeight="1">
      <c r="F484" s="5"/>
      <c r="G484" s="5"/>
    </row>
    <row r="485" spans="6:7" ht="18.75" customHeight="1">
      <c r="F485" s="5"/>
      <c r="G485" s="5"/>
    </row>
    <row r="486" spans="6:7" ht="18.75" customHeight="1">
      <c r="F486" s="5"/>
      <c r="G486" s="5"/>
    </row>
    <row r="487" spans="6:7" ht="18.75" customHeight="1">
      <c r="F487" s="5"/>
      <c r="G487" s="5"/>
    </row>
    <row r="488" spans="6:7" ht="18.75" customHeight="1">
      <c r="F488" s="5"/>
      <c r="G488" s="5"/>
    </row>
    <row r="489" spans="6:7" ht="18.75" customHeight="1">
      <c r="F489" s="5"/>
      <c r="G489" s="5"/>
    </row>
    <row r="490" spans="6:7" ht="18.75" customHeight="1">
      <c r="F490" s="5"/>
      <c r="G490" s="5"/>
    </row>
    <row r="491" spans="6:7" ht="18.75" customHeight="1">
      <c r="F491" s="5"/>
      <c r="G491" s="5"/>
    </row>
    <row r="492" spans="6:7" ht="18.75" customHeight="1">
      <c r="F492" s="5"/>
      <c r="G492" s="5"/>
    </row>
    <row r="493" spans="6:7" ht="18.75" customHeight="1">
      <c r="F493" s="5"/>
      <c r="G493" s="5"/>
    </row>
    <row r="494" spans="6:7" ht="18.75" customHeight="1">
      <c r="F494" s="5"/>
      <c r="G494" s="5"/>
    </row>
    <row r="495" spans="6:7" ht="18.75" customHeight="1">
      <c r="F495" s="5"/>
      <c r="G495" s="5"/>
    </row>
    <row r="496" spans="6:7" ht="18.75" customHeight="1">
      <c r="F496" s="5"/>
      <c r="G496" s="5"/>
    </row>
    <row r="497" spans="6:7" ht="18.75" customHeight="1">
      <c r="F497" s="5"/>
      <c r="G497" s="5"/>
    </row>
    <row r="498" spans="6:7" ht="18.75" customHeight="1">
      <c r="F498" s="5"/>
      <c r="G498" s="5"/>
    </row>
    <row r="499" spans="6:7" ht="18.75" customHeight="1">
      <c r="F499" s="5"/>
      <c r="G499" s="5"/>
    </row>
    <row r="500" spans="6:7" ht="18.75" customHeight="1">
      <c r="F500" s="5"/>
      <c r="G500" s="5"/>
    </row>
    <row r="501" spans="6:7" ht="18.75" customHeight="1">
      <c r="F501" s="5"/>
      <c r="G501" s="5"/>
    </row>
    <row r="502" spans="6:7" ht="18.75" customHeight="1">
      <c r="F502" s="5"/>
      <c r="G502" s="5"/>
    </row>
    <row r="503" spans="6:7" ht="18.75" customHeight="1">
      <c r="F503" s="5"/>
      <c r="G503" s="5"/>
    </row>
    <row r="504" spans="6:7" ht="18.75" customHeight="1">
      <c r="F504" s="5"/>
      <c r="G504" s="5"/>
    </row>
    <row r="505" spans="6:7" ht="18.75" customHeight="1">
      <c r="F505" s="5"/>
      <c r="G505" s="5"/>
    </row>
    <row r="506" spans="6:7" ht="18.75" customHeight="1">
      <c r="F506" s="5"/>
      <c r="G506" s="5"/>
    </row>
    <row r="507" spans="6:7" ht="18.75" customHeight="1">
      <c r="F507" s="5"/>
      <c r="G507" s="5"/>
    </row>
    <row r="508" spans="6:7" ht="18.75" customHeight="1">
      <c r="F508" s="5"/>
      <c r="G508" s="5"/>
    </row>
    <row r="509" spans="6:7" ht="18.75" customHeight="1">
      <c r="F509" s="5"/>
      <c r="G509" s="5"/>
    </row>
    <row r="510" spans="6:7" ht="18.75" customHeight="1">
      <c r="F510" s="5"/>
      <c r="G510" s="5"/>
    </row>
    <row r="511" spans="6:7" ht="18.75" customHeight="1">
      <c r="F511" s="5"/>
      <c r="G511" s="5"/>
    </row>
    <row r="512" spans="6:7" ht="18.75" customHeight="1">
      <c r="F512" s="5"/>
      <c r="G512" s="5"/>
    </row>
    <row r="513" spans="6:7" ht="18.75" customHeight="1">
      <c r="F513" s="5"/>
      <c r="G513" s="5"/>
    </row>
    <row r="514" spans="6:7" ht="18.75" customHeight="1">
      <c r="F514" s="5"/>
      <c r="G514" s="5"/>
    </row>
    <row r="515" spans="6:7" ht="18.75" customHeight="1">
      <c r="F515" s="5"/>
      <c r="G515" s="5"/>
    </row>
    <row r="516" spans="6:7" ht="18.75" customHeight="1">
      <c r="F516" s="5"/>
      <c r="G516" s="5"/>
    </row>
    <row r="517" spans="6:7" ht="18.75" customHeight="1">
      <c r="F517" s="5"/>
      <c r="G517" s="5"/>
    </row>
    <row r="518" spans="6:7" ht="18.75" customHeight="1">
      <c r="F518" s="5"/>
      <c r="G518" s="5"/>
    </row>
    <row r="519" spans="6:7" ht="18.75" customHeight="1">
      <c r="F519" s="5"/>
      <c r="G519" s="5"/>
    </row>
    <row r="520" spans="6:7" ht="18.75" customHeight="1">
      <c r="F520" s="5"/>
      <c r="G520" s="5"/>
    </row>
    <row r="521" spans="6:7" ht="18.75" customHeight="1">
      <c r="F521" s="5"/>
      <c r="G521" s="5"/>
    </row>
    <row r="522" spans="6:7" ht="18.75" customHeight="1">
      <c r="F522" s="5"/>
      <c r="G522" s="5"/>
    </row>
    <row r="523" spans="6:7" ht="18.75" customHeight="1">
      <c r="F523" s="5"/>
      <c r="G523" s="5"/>
    </row>
    <row r="524" spans="6:7" ht="18.75" customHeight="1">
      <c r="F524" s="5"/>
      <c r="G524" s="5"/>
    </row>
    <row r="525" spans="6:7" ht="18.75" customHeight="1">
      <c r="F525" s="5"/>
      <c r="G525" s="5"/>
    </row>
    <row r="526" spans="6:7" ht="18.75" customHeight="1">
      <c r="F526" s="5"/>
      <c r="G526" s="5"/>
    </row>
    <row r="527" spans="6:7" ht="18.75" customHeight="1">
      <c r="F527" s="5"/>
      <c r="G527" s="5"/>
    </row>
    <row r="528" spans="6:7" ht="18.75" customHeight="1">
      <c r="F528" s="5"/>
      <c r="G528" s="5"/>
    </row>
    <row r="529" spans="6:7" ht="18.75" customHeight="1">
      <c r="F529" s="5"/>
      <c r="G529" s="5"/>
    </row>
    <row r="530" spans="6:7" ht="18.75" customHeight="1">
      <c r="F530" s="5"/>
      <c r="G530" s="5"/>
    </row>
    <row r="531" spans="6:7" ht="18.75" customHeight="1">
      <c r="F531" s="5"/>
      <c r="G531" s="5"/>
    </row>
    <row r="532" spans="6:7" ht="18.75" customHeight="1">
      <c r="F532" s="5"/>
      <c r="G532" s="5"/>
    </row>
    <row r="533" spans="6:7" ht="18.75" customHeight="1">
      <c r="F533" s="5"/>
      <c r="G533" s="5"/>
    </row>
    <row r="534" spans="6:7" ht="18.75" customHeight="1">
      <c r="F534" s="5"/>
      <c r="G534" s="5"/>
    </row>
    <row r="535" spans="6:7" ht="18.75" customHeight="1">
      <c r="F535" s="5"/>
      <c r="G535" s="5"/>
    </row>
    <row r="536" spans="6:7" ht="18.75" customHeight="1">
      <c r="F536" s="5"/>
      <c r="G536" s="5"/>
    </row>
    <row r="537" spans="6:7" ht="18.75" customHeight="1">
      <c r="F537" s="5"/>
      <c r="G537" s="5"/>
    </row>
    <row r="538" spans="6:7" ht="18.75" customHeight="1">
      <c r="F538" s="5"/>
      <c r="G538" s="5"/>
    </row>
    <row r="539" spans="6:7" ht="18.75" customHeight="1">
      <c r="F539" s="5"/>
      <c r="G539" s="5"/>
    </row>
    <row r="540" spans="6:7" ht="18.75" customHeight="1">
      <c r="F540" s="5"/>
      <c r="G540" s="5"/>
    </row>
    <row r="541" spans="6:7" ht="18.75" customHeight="1">
      <c r="F541" s="5"/>
      <c r="G541" s="5"/>
    </row>
    <row r="542" spans="6:7" ht="18.75" customHeight="1">
      <c r="F542" s="5"/>
      <c r="G542" s="5"/>
    </row>
    <row r="543" spans="6:7" ht="18.75" customHeight="1">
      <c r="F543" s="5"/>
      <c r="G543" s="5"/>
    </row>
    <row r="544" spans="6:7" ht="18.75" customHeight="1">
      <c r="F544" s="5"/>
      <c r="G544" s="5"/>
    </row>
    <row r="545" spans="6:7" ht="18.75" customHeight="1">
      <c r="F545" s="5"/>
      <c r="G545" s="5"/>
    </row>
    <row r="546" spans="6:7" ht="18.75" customHeight="1">
      <c r="F546" s="5"/>
      <c r="G546" s="5"/>
    </row>
    <row r="547" spans="6:7" ht="18.75" customHeight="1">
      <c r="F547" s="5"/>
      <c r="G547" s="5"/>
    </row>
    <row r="548" spans="6:7" ht="18.75" customHeight="1">
      <c r="F548" s="5"/>
      <c r="G548" s="5"/>
    </row>
    <row r="549" spans="6:7" ht="18.75" customHeight="1">
      <c r="F549" s="5"/>
      <c r="G549" s="5"/>
    </row>
    <row r="550" spans="6:7" ht="18.75" customHeight="1">
      <c r="F550" s="5"/>
      <c r="G550" s="5"/>
    </row>
    <row r="551" spans="6:7" ht="18.75" customHeight="1">
      <c r="F551" s="5"/>
      <c r="G551" s="5"/>
    </row>
    <row r="552" spans="6:7" ht="18.75" customHeight="1">
      <c r="F552" s="5"/>
      <c r="G552" s="5"/>
    </row>
    <row r="553" spans="6:7" ht="18.75" customHeight="1">
      <c r="F553" s="5"/>
      <c r="G553" s="5"/>
    </row>
    <row r="554" spans="6:7" ht="18.75" customHeight="1">
      <c r="F554" s="5"/>
      <c r="G554" s="5"/>
    </row>
    <row r="555" spans="6:7" ht="18.75" customHeight="1">
      <c r="F555" s="5"/>
      <c r="G555" s="5"/>
    </row>
    <row r="556" spans="6:7" ht="18.75" customHeight="1">
      <c r="F556" s="5"/>
      <c r="G556" s="5"/>
    </row>
    <row r="557" spans="6:7" ht="18.75" customHeight="1">
      <c r="F557" s="5"/>
      <c r="G557" s="5"/>
    </row>
    <row r="558" spans="6:7" ht="18.75" customHeight="1">
      <c r="F558" s="5"/>
      <c r="G558" s="5"/>
    </row>
    <row r="559" spans="6:7" ht="18.75" customHeight="1">
      <c r="F559" s="5"/>
      <c r="G559" s="5"/>
    </row>
    <row r="560" spans="6:7" ht="18.75" customHeight="1">
      <c r="F560" s="5"/>
      <c r="G560" s="5"/>
    </row>
    <row r="561" spans="6:7" ht="18.75" customHeight="1">
      <c r="F561" s="5"/>
      <c r="G561" s="5"/>
    </row>
    <row r="562" spans="6:7" ht="18.75" customHeight="1">
      <c r="F562" s="5"/>
      <c r="G562" s="5"/>
    </row>
    <row r="563" spans="6:7" ht="18.75" customHeight="1">
      <c r="F563" s="5"/>
      <c r="G563" s="5"/>
    </row>
    <row r="564" spans="6:7" ht="18.75" customHeight="1">
      <c r="F564" s="5"/>
      <c r="G564" s="5"/>
    </row>
    <row r="565" spans="6:7" ht="18.75" customHeight="1">
      <c r="F565" s="5"/>
      <c r="G565" s="5"/>
    </row>
    <row r="566" spans="6:7" ht="18.75" customHeight="1">
      <c r="F566" s="5"/>
      <c r="G566" s="5"/>
    </row>
    <row r="567" spans="6:7" ht="18.75" customHeight="1">
      <c r="F567" s="5"/>
      <c r="G567" s="5"/>
    </row>
    <row r="568" spans="6:7" ht="18.75" customHeight="1">
      <c r="F568" s="5"/>
      <c r="G568" s="5"/>
    </row>
    <row r="569" spans="6:7" ht="18.75" customHeight="1">
      <c r="F569" s="5"/>
      <c r="G569" s="5"/>
    </row>
    <row r="570" spans="6:7" ht="18.75" customHeight="1">
      <c r="F570" s="5"/>
      <c r="G570" s="5"/>
    </row>
    <row r="571" spans="6:7" ht="18.75" customHeight="1">
      <c r="F571" s="5"/>
      <c r="G571" s="5"/>
    </row>
    <row r="572" spans="6:7" ht="18.75" customHeight="1">
      <c r="F572" s="5"/>
      <c r="G572" s="5"/>
    </row>
    <row r="573" spans="6:7" ht="18.75" customHeight="1">
      <c r="F573" s="5"/>
      <c r="G573" s="5"/>
    </row>
    <row r="574" spans="6:7" ht="18.75" customHeight="1">
      <c r="F574" s="5"/>
      <c r="G574" s="5"/>
    </row>
    <row r="575" spans="6:7" ht="18.75" customHeight="1">
      <c r="F575" s="5"/>
      <c r="G575" s="5"/>
    </row>
    <row r="576" spans="6:7" ht="18.75" customHeight="1">
      <c r="F576" s="5"/>
      <c r="G576" s="5"/>
    </row>
    <row r="577" spans="6:7" ht="18.75" customHeight="1">
      <c r="F577" s="5"/>
      <c r="G577" s="5"/>
    </row>
    <row r="578" spans="6:7" ht="18.75" customHeight="1">
      <c r="F578" s="5"/>
      <c r="G578" s="5"/>
    </row>
    <row r="579" spans="6:7" ht="18.75" customHeight="1">
      <c r="F579" s="5"/>
      <c r="G579" s="5"/>
    </row>
    <row r="580" spans="6:7" ht="18.75" customHeight="1">
      <c r="F580" s="5"/>
      <c r="G580" s="5"/>
    </row>
    <row r="581" spans="6:7" ht="18.75" customHeight="1">
      <c r="F581" s="5"/>
      <c r="G581" s="5"/>
    </row>
    <row r="582" spans="6:7" ht="18.75" customHeight="1">
      <c r="F582" s="5"/>
      <c r="G582" s="5"/>
    </row>
    <row r="583" spans="6:7" ht="18.75" customHeight="1">
      <c r="F583" s="5"/>
      <c r="G583" s="5"/>
    </row>
    <row r="584" spans="6:7" ht="18.75" customHeight="1">
      <c r="F584" s="5"/>
      <c r="G584" s="5"/>
    </row>
    <row r="585" spans="6:7" ht="18.75" customHeight="1">
      <c r="F585" s="5"/>
      <c r="G585" s="5"/>
    </row>
    <row r="586" spans="6:7" ht="18.75" customHeight="1">
      <c r="F586" s="5"/>
      <c r="G586" s="5"/>
    </row>
    <row r="587" spans="6:7" ht="18.75" customHeight="1">
      <c r="F587" s="5"/>
      <c r="G587" s="5"/>
    </row>
    <row r="588" spans="6:7" ht="18.75" customHeight="1">
      <c r="F588" s="5"/>
      <c r="G588" s="5"/>
    </row>
    <row r="589" spans="6:7" ht="18.75" customHeight="1">
      <c r="F589" s="5"/>
      <c r="G589" s="5"/>
    </row>
    <row r="590" spans="6:7" ht="18.75" customHeight="1">
      <c r="F590" s="5"/>
      <c r="G590" s="5"/>
    </row>
    <row r="591" spans="6:7" ht="18.75" customHeight="1">
      <c r="F591" s="5"/>
      <c r="G591" s="5"/>
    </row>
    <row r="592" spans="6:7" ht="18.75" customHeight="1">
      <c r="F592" s="5"/>
      <c r="G592" s="5"/>
    </row>
    <row r="593" spans="6:7" ht="18.75" customHeight="1">
      <c r="F593" s="5"/>
      <c r="G593" s="5"/>
    </row>
    <row r="594" spans="6:7" ht="18.75" customHeight="1">
      <c r="F594" s="5"/>
      <c r="G594" s="5"/>
    </row>
    <row r="595" spans="6:7" ht="18.75" customHeight="1">
      <c r="F595" s="5"/>
      <c r="G595" s="5"/>
    </row>
    <row r="596" spans="6:7" ht="18.75" customHeight="1">
      <c r="F596" s="5"/>
      <c r="G596" s="5"/>
    </row>
    <row r="597" spans="6:7" ht="18.75" customHeight="1">
      <c r="F597" s="5"/>
      <c r="G597" s="5"/>
    </row>
    <row r="598" spans="6:7" ht="18.75" customHeight="1">
      <c r="F598" s="5"/>
      <c r="G598" s="5"/>
    </row>
    <row r="599" spans="6:7" ht="18.75" customHeight="1">
      <c r="F599" s="5"/>
      <c r="G599" s="5"/>
    </row>
    <row r="600" spans="6:7" ht="18.75" customHeight="1">
      <c r="F600" s="5"/>
      <c r="G600" s="5"/>
    </row>
    <row r="601" spans="6:7" ht="18.75" customHeight="1">
      <c r="F601" s="5"/>
      <c r="G601" s="5"/>
    </row>
    <row r="602" spans="6:7" ht="18.75" customHeight="1">
      <c r="F602" s="5"/>
      <c r="G602" s="5"/>
    </row>
    <row r="603" spans="6:7" ht="18.75" customHeight="1">
      <c r="F603" s="5"/>
      <c r="G603" s="5"/>
    </row>
    <row r="604" spans="6:7" ht="18.75" customHeight="1">
      <c r="F604" s="5"/>
      <c r="G604" s="5"/>
    </row>
    <row r="605" spans="6:7" ht="18.75" customHeight="1">
      <c r="F605" s="5"/>
      <c r="G605" s="5"/>
    </row>
    <row r="606" spans="6:7" ht="18.75" customHeight="1">
      <c r="F606" s="5"/>
      <c r="G606" s="5"/>
    </row>
    <row r="607" spans="6:7" ht="18.75" customHeight="1">
      <c r="F607" s="5"/>
      <c r="G607" s="5"/>
    </row>
    <row r="608" spans="6:7" ht="18.75" customHeight="1">
      <c r="F608" s="5"/>
      <c r="G608" s="5"/>
    </row>
    <row r="609" spans="6:7" ht="18.75" customHeight="1">
      <c r="F609" s="5"/>
      <c r="G609" s="5"/>
    </row>
    <row r="610" spans="6:7" ht="18.75" customHeight="1">
      <c r="F610" s="5"/>
      <c r="G610" s="5"/>
    </row>
    <row r="611" spans="6:7" ht="18.75" customHeight="1">
      <c r="F611" s="5"/>
      <c r="G611" s="5"/>
    </row>
    <row r="612" spans="6:7" ht="18.75" customHeight="1">
      <c r="F612" s="5"/>
      <c r="G612" s="5"/>
    </row>
    <row r="613" spans="6:7" ht="18.75" customHeight="1">
      <c r="F613" s="5"/>
      <c r="G613" s="5"/>
    </row>
    <row r="614" spans="6:7" ht="18.75" customHeight="1">
      <c r="F614" s="5"/>
      <c r="G614" s="5"/>
    </row>
    <row r="615" spans="6:7" ht="18.75" customHeight="1">
      <c r="F615" s="5"/>
      <c r="G615" s="5"/>
    </row>
    <row r="616" spans="6:7" ht="18.75" customHeight="1">
      <c r="F616" s="5"/>
      <c r="G616" s="5"/>
    </row>
    <row r="617" spans="6:7" ht="18.75" customHeight="1">
      <c r="F617" s="5"/>
      <c r="G617" s="5"/>
    </row>
    <row r="618" spans="6:7" ht="18.75" customHeight="1">
      <c r="F618" s="5"/>
      <c r="G618" s="5"/>
    </row>
    <row r="619" spans="6:7" ht="18.75" customHeight="1">
      <c r="F619" s="5"/>
      <c r="G619" s="5"/>
    </row>
    <row r="620" spans="6:7" ht="18.75" customHeight="1">
      <c r="F620" s="5"/>
      <c r="G620" s="5"/>
    </row>
    <row r="621" spans="6:7" ht="18.75" customHeight="1">
      <c r="F621" s="5"/>
      <c r="G621" s="5"/>
    </row>
    <row r="622" spans="6:7" ht="18.75" customHeight="1">
      <c r="F622" s="5"/>
      <c r="G622" s="5"/>
    </row>
    <row r="623" spans="6:7" ht="18.75" customHeight="1">
      <c r="F623" s="5"/>
      <c r="G623" s="5"/>
    </row>
    <row r="624" spans="6:7" ht="18.75" customHeight="1">
      <c r="F624" s="5"/>
      <c r="G624" s="5"/>
    </row>
    <row r="625" spans="6:7" ht="18.75" customHeight="1">
      <c r="F625" s="5"/>
      <c r="G625" s="5"/>
    </row>
    <row r="626" spans="6:7" ht="18.75" customHeight="1">
      <c r="F626" s="5"/>
      <c r="G626" s="5"/>
    </row>
    <row r="627" spans="6:7" ht="18.75" customHeight="1">
      <c r="F627" s="5"/>
      <c r="G627" s="5"/>
    </row>
    <row r="628" spans="6:7" ht="18.75" customHeight="1">
      <c r="F628" s="5"/>
      <c r="G628" s="5"/>
    </row>
    <row r="629" spans="6:7" ht="18.75" customHeight="1">
      <c r="F629" s="5"/>
      <c r="G629" s="5"/>
    </row>
    <row r="630" spans="6:7" ht="18.75" customHeight="1">
      <c r="F630" s="5"/>
      <c r="G630" s="5"/>
    </row>
    <row r="631" spans="6:7" ht="18.75" customHeight="1">
      <c r="F631" s="5"/>
      <c r="G631" s="5"/>
    </row>
    <row r="632" spans="6:7" ht="18.75" customHeight="1">
      <c r="F632" s="5"/>
      <c r="G632" s="5"/>
    </row>
    <row r="633" spans="6:7" ht="18.75" customHeight="1">
      <c r="F633" s="5"/>
      <c r="G633" s="5"/>
    </row>
    <row r="634" spans="6:7" ht="18.75" customHeight="1">
      <c r="F634" s="5"/>
      <c r="G634" s="5"/>
    </row>
    <row r="635" spans="6:7" ht="18.75" customHeight="1">
      <c r="F635" s="5"/>
      <c r="G635" s="5"/>
    </row>
    <row r="636" spans="6:7" ht="18.75" customHeight="1">
      <c r="F636" s="5"/>
      <c r="G636" s="5"/>
    </row>
    <row r="637" spans="6:7" ht="18.75" customHeight="1">
      <c r="F637" s="5"/>
      <c r="G637" s="5"/>
    </row>
    <row r="638" spans="6:7" ht="18.75" customHeight="1">
      <c r="F638" s="5"/>
      <c r="G638" s="5"/>
    </row>
    <row r="639" spans="6:7" ht="18.75" customHeight="1">
      <c r="F639" s="5"/>
      <c r="G639" s="5"/>
    </row>
    <row r="640" spans="6:7" ht="18.75" customHeight="1">
      <c r="F640" s="5"/>
      <c r="G640" s="5"/>
    </row>
    <row r="641" spans="6:7" ht="18.75" customHeight="1">
      <c r="F641" s="5"/>
      <c r="G641" s="5"/>
    </row>
    <row r="642" spans="6:7" ht="18.75" customHeight="1">
      <c r="F642" s="5"/>
      <c r="G642" s="5"/>
    </row>
    <row r="643" spans="6:7" ht="18.75" customHeight="1">
      <c r="F643" s="5"/>
      <c r="G643" s="5"/>
    </row>
    <row r="644" spans="6:7" ht="18.75" customHeight="1">
      <c r="F644" s="5"/>
      <c r="G644" s="5"/>
    </row>
    <row r="645" spans="6:7" ht="18.75" customHeight="1">
      <c r="F645" s="5"/>
      <c r="G645" s="5"/>
    </row>
    <row r="646" spans="6:7" ht="18.75" customHeight="1">
      <c r="F646" s="5"/>
      <c r="G646" s="5"/>
    </row>
    <row r="647" spans="6:7" ht="18.75" customHeight="1">
      <c r="F647" s="5"/>
      <c r="G647" s="5"/>
    </row>
    <row r="648" spans="6:7" ht="18.75" customHeight="1">
      <c r="F648" s="5"/>
      <c r="G648" s="5"/>
    </row>
    <row r="649" spans="6:7" ht="18.75" customHeight="1">
      <c r="F649" s="5"/>
      <c r="G649" s="5"/>
    </row>
    <row r="650" spans="6:7" ht="18.75" customHeight="1">
      <c r="F650" s="5"/>
      <c r="G650" s="5"/>
    </row>
    <row r="651" spans="6:7" ht="18.75" customHeight="1">
      <c r="F651" s="5"/>
      <c r="G651" s="5"/>
    </row>
    <row r="652" spans="6:7" ht="18.75" customHeight="1">
      <c r="F652" s="5"/>
      <c r="G652" s="5"/>
    </row>
    <row r="653" spans="6:7" ht="18.75" customHeight="1">
      <c r="F653" s="5"/>
      <c r="G653" s="5"/>
    </row>
    <row r="654" spans="6:7" ht="18.75" customHeight="1">
      <c r="F654" s="5"/>
      <c r="G654" s="5"/>
    </row>
    <row r="655" spans="6:7" ht="18.75" customHeight="1">
      <c r="F655" s="5"/>
      <c r="G655" s="5"/>
    </row>
    <row r="656" spans="6:7" ht="18.75" customHeight="1">
      <c r="F656" s="5"/>
      <c r="G656" s="5"/>
    </row>
    <row r="657" spans="6:7" ht="18.75" customHeight="1">
      <c r="F657" s="5"/>
      <c r="G657" s="5"/>
    </row>
    <row r="658" spans="6:7" ht="18.75" customHeight="1">
      <c r="F658" s="5"/>
      <c r="G658" s="5"/>
    </row>
    <row r="659" spans="6:7" ht="18.75" customHeight="1">
      <c r="F659" s="5"/>
      <c r="G659" s="5"/>
    </row>
    <row r="660" spans="6:7" ht="18.75" customHeight="1">
      <c r="F660" s="5"/>
      <c r="G660" s="5"/>
    </row>
    <row r="661" spans="6:7" ht="18.75" customHeight="1">
      <c r="F661" s="5"/>
      <c r="G661" s="5"/>
    </row>
    <row r="662" spans="6:7" ht="18.75" customHeight="1">
      <c r="F662" s="5"/>
      <c r="G662" s="5"/>
    </row>
    <row r="663" spans="6:7" ht="18.75" customHeight="1">
      <c r="F663" s="5"/>
      <c r="G663" s="5"/>
    </row>
    <row r="664" spans="6:7" ht="18.75" customHeight="1">
      <c r="F664" s="5"/>
      <c r="G664" s="5"/>
    </row>
    <row r="665" spans="6:7" ht="18.75" customHeight="1">
      <c r="F665" s="5"/>
      <c r="G665" s="5"/>
    </row>
    <row r="666" spans="6:7" ht="18.75" customHeight="1">
      <c r="F666" s="5"/>
      <c r="G666" s="5"/>
    </row>
    <row r="667" spans="6:7" ht="18.75" customHeight="1">
      <c r="F667" s="5"/>
      <c r="G667" s="5"/>
    </row>
    <row r="668" spans="6:7" ht="18.75" customHeight="1">
      <c r="F668" s="5"/>
      <c r="G668" s="5"/>
    </row>
    <row r="669" spans="6:7" ht="18.75" customHeight="1">
      <c r="F669" s="5"/>
      <c r="G669" s="5"/>
    </row>
    <row r="670" spans="6:7" ht="18.75" customHeight="1">
      <c r="F670" s="5"/>
      <c r="G670" s="5"/>
    </row>
    <row r="671" spans="6:7" ht="18.75" customHeight="1">
      <c r="F671" s="5"/>
      <c r="G671" s="5"/>
    </row>
    <row r="672" spans="6:7" ht="18.75" customHeight="1">
      <c r="F672" s="5"/>
      <c r="G672" s="5"/>
    </row>
    <row r="673" spans="6:7" ht="18.75" customHeight="1">
      <c r="F673" s="5"/>
      <c r="G673" s="5"/>
    </row>
    <row r="674" spans="6:7" ht="18.75" customHeight="1">
      <c r="F674" s="5"/>
      <c r="G674" s="5"/>
    </row>
    <row r="675" spans="6:7" ht="18.75" customHeight="1">
      <c r="F675" s="5"/>
      <c r="G675" s="5"/>
    </row>
    <row r="676" spans="6:7" ht="18.75" customHeight="1">
      <c r="F676" s="5"/>
      <c r="G676" s="5"/>
    </row>
    <row r="677" spans="6:7" ht="18.75" customHeight="1">
      <c r="F677" s="5"/>
      <c r="G677" s="5"/>
    </row>
    <row r="678" spans="6:7" ht="18.75" customHeight="1">
      <c r="F678" s="5"/>
      <c r="G678" s="5"/>
    </row>
    <row r="679" spans="6:7" ht="18.75" customHeight="1">
      <c r="F679" s="5"/>
      <c r="G679" s="5"/>
    </row>
    <row r="680" spans="6:7" ht="18.75" customHeight="1">
      <c r="F680" s="5"/>
      <c r="G680" s="5"/>
    </row>
    <row r="681" spans="6:7" ht="18.75" customHeight="1">
      <c r="F681" s="5"/>
      <c r="G681" s="5"/>
    </row>
    <row r="682" spans="6:7" ht="18.75" customHeight="1">
      <c r="F682" s="5"/>
      <c r="G682" s="5"/>
    </row>
    <row r="683" spans="6:7" ht="18.75" customHeight="1">
      <c r="F683" s="5"/>
      <c r="G683" s="5"/>
    </row>
    <row r="684" spans="6:7" ht="18.75" customHeight="1">
      <c r="F684" s="5"/>
      <c r="G684" s="5"/>
    </row>
    <row r="685" spans="6:7" ht="18.75" customHeight="1">
      <c r="F685" s="5"/>
      <c r="G685" s="5"/>
    </row>
    <row r="686" spans="6:7" ht="18.75" customHeight="1">
      <c r="F686" s="5"/>
      <c r="G686" s="5"/>
    </row>
    <row r="687" spans="6:7" ht="18.75" customHeight="1">
      <c r="F687" s="5"/>
      <c r="G687" s="5"/>
    </row>
    <row r="688" spans="6:7" ht="18.75" customHeight="1">
      <c r="F688" s="5"/>
      <c r="G688" s="5"/>
    </row>
    <row r="689" spans="6:7" ht="18.75" customHeight="1">
      <c r="F689" s="5"/>
      <c r="G689" s="5"/>
    </row>
    <row r="690" spans="6:7" ht="18.75" customHeight="1">
      <c r="F690" s="5"/>
      <c r="G690" s="5"/>
    </row>
    <row r="691" spans="6:7" ht="18.75" customHeight="1">
      <c r="F691" s="5"/>
      <c r="G691" s="5"/>
    </row>
    <row r="692" spans="6:7" ht="18.75" customHeight="1">
      <c r="F692" s="5"/>
      <c r="G692" s="5"/>
    </row>
    <row r="693" spans="6:7" ht="18.75" customHeight="1">
      <c r="F693" s="5"/>
      <c r="G693" s="5"/>
    </row>
    <row r="694" spans="6:7" ht="18.75" customHeight="1">
      <c r="F694" s="5"/>
      <c r="G694" s="5"/>
    </row>
    <row r="695" spans="6:7" ht="18.75" customHeight="1">
      <c r="F695" s="5"/>
      <c r="G695" s="5"/>
    </row>
    <row r="696" spans="6:7" ht="18.75" customHeight="1">
      <c r="F696" s="5"/>
      <c r="G696" s="5"/>
    </row>
    <row r="697" spans="6:7" ht="18.75" customHeight="1">
      <c r="F697" s="5"/>
      <c r="G697" s="5"/>
    </row>
    <row r="698" spans="6:7" ht="18.75" customHeight="1">
      <c r="F698" s="5"/>
      <c r="G698" s="5"/>
    </row>
    <row r="699" spans="6:7" ht="18.75" customHeight="1">
      <c r="F699" s="5"/>
      <c r="G699" s="5"/>
    </row>
    <row r="700" spans="6:7" ht="18.75" customHeight="1">
      <c r="F700" s="5"/>
      <c r="G700" s="5"/>
    </row>
    <row r="701" spans="6:7" ht="18.75" customHeight="1">
      <c r="F701" s="5"/>
      <c r="G701" s="5"/>
    </row>
    <row r="702" spans="6:7" ht="18.75" customHeight="1">
      <c r="F702" s="5"/>
      <c r="G702" s="5"/>
    </row>
    <row r="703" spans="6:7" ht="18.75" customHeight="1">
      <c r="F703" s="5"/>
      <c r="G703" s="5"/>
    </row>
    <row r="704" spans="6:7" ht="18.75" customHeight="1">
      <c r="F704" s="5"/>
      <c r="G704" s="5"/>
    </row>
    <row r="705" spans="6:7" ht="18.75" customHeight="1">
      <c r="F705" s="5"/>
      <c r="G705" s="5"/>
    </row>
    <row r="706" spans="6:7" ht="18.75" customHeight="1">
      <c r="F706" s="5"/>
      <c r="G706" s="5"/>
    </row>
    <row r="707" spans="6:7" ht="18.75" customHeight="1">
      <c r="F707" s="5"/>
      <c r="G707" s="5"/>
    </row>
    <row r="708" spans="6:7" ht="18.75" customHeight="1">
      <c r="F708" s="5"/>
      <c r="G708" s="5"/>
    </row>
    <row r="709" spans="6:7" ht="18.75" customHeight="1">
      <c r="F709" s="5"/>
      <c r="G709" s="5"/>
    </row>
    <row r="710" spans="6:7" ht="18.75" customHeight="1">
      <c r="F710" s="5"/>
      <c r="G710" s="5"/>
    </row>
    <row r="711" spans="6:7" ht="18.75" customHeight="1">
      <c r="F711" s="5"/>
      <c r="G711" s="5"/>
    </row>
    <row r="712" spans="6:7" ht="18.75" customHeight="1">
      <c r="F712" s="5"/>
      <c r="G712" s="5"/>
    </row>
    <row r="713" spans="6:7" ht="18.75" customHeight="1">
      <c r="F713" s="5"/>
      <c r="G713" s="5"/>
    </row>
    <row r="714" spans="6:7" ht="18.75" customHeight="1">
      <c r="F714" s="5"/>
      <c r="G714" s="5"/>
    </row>
    <row r="715" spans="6:7" ht="18.75" customHeight="1">
      <c r="F715" s="5"/>
      <c r="G715" s="5"/>
    </row>
    <row r="716" spans="6:7" ht="18.75" customHeight="1">
      <c r="F716" s="5"/>
      <c r="G716" s="5"/>
    </row>
    <row r="717" spans="6:7" ht="18.75" customHeight="1">
      <c r="F717" s="5"/>
      <c r="G717" s="5"/>
    </row>
    <row r="718" spans="6:7" ht="18.75" customHeight="1">
      <c r="F718" s="5"/>
      <c r="G718" s="5"/>
    </row>
    <row r="719" spans="6:7" ht="18.75" customHeight="1">
      <c r="F719" s="5"/>
      <c r="G719" s="5"/>
    </row>
    <row r="720" spans="6:7" ht="18.75" customHeight="1">
      <c r="F720" s="5"/>
      <c r="G720" s="5"/>
    </row>
    <row r="721" spans="6:7" ht="18.75" customHeight="1">
      <c r="F721" s="5"/>
      <c r="G721" s="5"/>
    </row>
    <row r="722" spans="6:7" ht="18.75" customHeight="1">
      <c r="F722" s="5"/>
      <c r="G722" s="5"/>
    </row>
    <row r="723" spans="6:7" ht="18.75" customHeight="1">
      <c r="F723" s="5"/>
      <c r="G723" s="5"/>
    </row>
    <row r="724" spans="6:7" ht="18.75" customHeight="1">
      <c r="F724" s="5"/>
      <c r="G724" s="5"/>
    </row>
    <row r="725" spans="6:7" ht="18.75" customHeight="1">
      <c r="F725" s="5"/>
      <c r="G725" s="5"/>
    </row>
    <row r="726" spans="6:7" ht="18.75" customHeight="1">
      <c r="F726" s="5"/>
      <c r="G726" s="5"/>
    </row>
    <row r="727" spans="6:7" ht="18.75" customHeight="1">
      <c r="F727" s="5"/>
      <c r="G727" s="5"/>
    </row>
    <row r="728" spans="6:7" ht="18.75" customHeight="1">
      <c r="F728" s="5"/>
      <c r="G728" s="5"/>
    </row>
    <row r="729" spans="6:7" ht="18.75" customHeight="1">
      <c r="F729" s="5"/>
      <c r="G729" s="5"/>
    </row>
    <row r="730" spans="6:7" ht="18.75" customHeight="1">
      <c r="F730" s="5"/>
      <c r="G730" s="5"/>
    </row>
    <row r="731" spans="6:7" ht="18.75" customHeight="1">
      <c r="F731" s="5"/>
      <c r="G731" s="5"/>
    </row>
    <row r="732" spans="6:7" ht="18.75" customHeight="1">
      <c r="F732" s="5"/>
      <c r="G732" s="5"/>
    </row>
    <row r="733" spans="6:7" ht="18.75" customHeight="1">
      <c r="F733" s="5"/>
      <c r="G733" s="5"/>
    </row>
    <row r="734" spans="6:7" ht="18.75" customHeight="1">
      <c r="F734" s="5"/>
      <c r="G734" s="5"/>
    </row>
    <row r="735" spans="6:7" ht="18.75" customHeight="1">
      <c r="F735" s="5"/>
      <c r="G735" s="5"/>
    </row>
    <row r="736" spans="6:7" ht="18.75" customHeight="1">
      <c r="F736" s="5"/>
      <c r="G736" s="5"/>
    </row>
    <row r="737" spans="6:7" ht="18.75" customHeight="1">
      <c r="F737" s="5"/>
      <c r="G737" s="5"/>
    </row>
    <row r="738" spans="6:7" ht="18.75" customHeight="1">
      <c r="F738" s="5"/>
      <c r="G738" s="5"/>
    </row>
    <row r="739" spans="6:7" ht="18.75" customHeight="1">
      <c r="F739" s="5"/>
      <c r="G739" s="5"/>
    </row>
    <row r="740" spans="6:7" ht="18.75" customHeight="1">
      <c r="F740" s="5"/>
      <c r="G740" s="5"/>
    </row>
    <row r="741" spans="6:7" ht="18.75" customHeight="1">
      <c r="F741" s="5"/>
      <c r="G741" s="5"/>
    </row>
    <row r="742" spans="6:7" ht="18.75" customHeight="1">
      <c r="F742" s="5"/>
      <c r="G742" s="5"/>
    </row>
    <row r="743" spans="6:7" ht="18.75" customHeight="1">
      <c r="F743" s="5"/>
      <c r="G743" s="5"/>
    </row>
    <row r="744" spans="6:7" ht="18.75" customHeight="1">
      <c r="F744" s="5"/>
      <c r="G744" s="5"/>
    </row>
    <row r="745" spans="6:7" ht="18.75" customHeight="1">
      <c r="F745" s="5"/>
      <c r="G745" s="5"/>
    </row>
    <row r="746" spans="6:7" ht="18.75" customHeight="1">
      <c r="F746" s="5"/>
      <c r="G746" s="5"/>
    </row>
    <row r="747" spans="6:7" ht="18.75" customHeight="1">
      <c r="F747" s="5"/>
      <c r="G747" s="5"/>
    </row>
    <row r="748" spans="6:7" ht="18.75" customHeight="1">
      <c r="F748" s="5"/>
      <c r="G748" s="5"/>
    </row>
    <row r="749" spans="6:7" ht="18.75" customHeight="1">
      <c r="F749" s="5"/>
      <c r="G749" s="5"/>
    </row>
    <row r="750" spans="6:7" ht="18.75" customHeight="1">
      <c r="F750" s="5"/>
      <c r="G750" s="5"/>
    </row>
    <row r="751" spans="6:7" ht="18.75" customHeight="1">
      <c r="F751" s="5"/>
      <c r="G751" s="5"/>
    </row>
    <row r="752" spans="6:7" ht="18.75" customHeight="1">
      <c r="F752" s="5"/>
      <c r="G752" s="5"/>
    </row>
    <row r="753" spans="6:7" ht="18.75" customHeight="1">
      <c r="F753" s="5"/>
      <c r="G753" s="5"/>
    </row>
    <row r="754" spans="6:7" ht="18.75" customHeight="1">
      <c r="F754" s="5"/>
      <c r="G754" s="5"/>
    </row>
    <row r="755" spans="6:7" ht="18.75" customHeight="1">
      <c r="F755" s="5"/>
      <c r="G755" s="5"/>
    </row>
    <row r="756" spans="6:7" ht="18.75" customHeight="1">
      <c r="F756" s="5"/>
      <c r="G756" s="5"/>
    </row>
    <row r="757" spans="6:7" ht="18.75" customHeight="1">
      <c r="F757" s="5"/>
      <c r="G757" s="5"/>
    </row>
    <row r="758" spans="6:7" ht="18.75" customHeight="1">
      <c r="F758" s="5"/>
      <c r="G758" s="5"/>
    </row>
    <row r="759" spans="6:7" ht="18.75" customHeight="1">
      <c r="F759" s="5"/>
      <c r="G759" s="5"/>
    </row>
    <row r="760" spans="6:7" ht="18.75" customHeight="1">
      <c r="F760" s="5"/>
      <c r="G760" s="5"/>
    </row>
    <row r="761" spans="6:7" ht="18.75" customHeight="1">
      <c r="F761" s="5"/>
      <c r="G761" s="5"/>
    </row>
    <row r="762" spans="6:7" ht="18.75" customHeight="1">
      <c r="F762" s="5"/>
      <c r="G762" s="5"/>
    </row>
    <row r="763" spans="6:7" ht="18.75" customHeight="1">
      <c r="F763" s="5"/>
      <c r="G763" s="5"/>
    </row>
    <row r="764" spans="6:7" ht="18.75" customHeight="1">
      <c r="F764" s="5"/>
      <c r="G764" s="5"/>
    </row>
    <row r="765" spans="6:7" ht="18.75" customHeight="1">
      <c r="F765" s="5"/>
      <c r="G765" s="5"/>
    </row>
    <row r="766" spans="6:7" ht="18.75" customHeight="1">
      <c r="F766" s="5"/>
      <c r="G766" s="5"/>
    </row>
    <row r="767" spans="6:7" ht="18.75" customHeight="1">
      <c r="F767" s="5"/>
      <c r="G767" s="5"/>
    </row>
    <row r="768" spans="6:7" ht="18.75" customHeight="1">
      <c r="F768" s="5"/>
      <c r="G768" s="5"/>
    </row>
    <row r="769" spans="6:7" ht="18.75" customHeight="1">
      <c r="F769" s="5"/>
      <c r="G769" s="5"/>
    </row>
    <row r="770" spans="6:7" ht="18.75" customHeight="1">
      <c r="F770" s="5"/>
      <c r="G770" s="5"/>
    </row>
    <row r="771" spans="6:7" ht="18.75" customHeight="1">
      <c r="F771" s="5"/>
      <c r="G771" s="5"/>
    </row>
    <row r="772" spans="6:7" ht="18.75" customHeight="1">
      <c r="F772" s="5"/>
      <c r="G772" s="5"/>
    </row>
    <row r="773" spans="6:7" ht="18.75" customHeight="1">
      <c r="F773" s="5"/>
      <c r="G773" s="5"/>
    </row>
    <row r="774" spans="6:7" ht="18.75" customHeight="1">
      <c r="F774" s="5"/>
      <c r="G774" s="5"/>
    </row>
    <row r="775" spans="6:7" ht="18.75" customHeight="1">
      <c r="F775" s="5"/>
      <c r="G775" s="5"/>
    </row>
    <row r="776" spans="6:7" ht="18.75" customHeight="1">
      <c r="F776" s="5"/>
      <c r="G776" s="5"/>
    </row>
    <row r="777" spans="6:7" ht="18.75" customHeight="1">
      <c r="F777" s="5"/>
      <c r="G777" s="5"/>
    </row>
    <row r="778" spans="6:7" ht="18.75" customHeight="1">
      <c r="F778" s="5"/>
      <c r="G778" s="5"/>
    </row>
    <row r="779" spans="6:7" ht="18.75" customHeight="1">
      <c r="F779" s="5"/>
      <c r="G779" s="5"/>
    </row>
    <row r="780" spans="6:7" ht="18.75" customHeight="1">
      <c r="F780" s="5"/>
      <c r="G780" s="5"/>
    </row>
    <row r="781" spans="6:7" ht="18.75" customHeight="1">
      <c r="F781" s="5"/>
      <c r="G781" s="5"/>
    </row>
    <row r="782" spans="6:7" ht="18.75" customHeight="1">
      <c r="F782" s="5"/>
      <c r="G782" s="5"/>
    </row>
    <row r="783" spans="6:7" ht="18.75" customHeight="1">
      <c r="F783" s="5"/>
      <c r="G783" s="5"/>
    </row>
    <row r="784" spans="6:7" ht="18.75" customHeight="1">
      <c r="F784" s="5"/>
      <c r="G784" s="5"/>
    </row>
    <row r="785" spans="6:7" ht="18.75" customHeight="1">
      <c r="F785" s="5"/>
      <c r="G785" s="5"/>
    </row>
    <row r="786" spans="6:7" ht="18.75" customHeight="1">
      <c r="F786" s="5"/>
      <c r="G786" s="5"/>
    </row>
    <row r="787" spans="6:7" ht="18.75" customHeight="1">
      <c r="F787" s="5"/>
      <c r="G787" s="5"/>
    </row>
    <row r="788" spans="6:7" ht="18.75" customHeight="1">
      <c r="F788" s="5"/>
      <c r="G788" s="5"/>
    </row>
    <row r="789" spans="6:7" ht="18.75" customHeight="1">
      <c r="F789" s="5"/>
      <c r="G789" s="5"/>
    </row>
    <row r="790" spans="6:7" ht="18.75" customHeight="1">
      <c r="F790" s="5"/>
      <c r="G790" s="5"/>
    </row>
    <row r="791" spans="6:7" ht="18.75" customHeight="1">
      <c r="F791" s="5"/>
      <c r="G791" s="5"/>
    </row>
    <row r="792" spans="6:7" ht="18.75" customHeight="1">
      <c r="F792" s="5"/>
      <c r="G792" s="5"/>
    </row>
    <row r="793" spans="6:7" ht="18.75" customHeight="1">
      <c r="F793" s="5"/>
      <c r="G793" s="5"/>
    </row>
    <row r="794" spans="6:7" ht="18.75" customHeight="1">
      <c r="F794" s="5"/>
      <c r="G794" s="5"/>
    </row>
    <row r="795" spans="6:7" ht="18.75" customHeight="1">
      <c r="F795" s="5"/>
      <c r="G795" s="5"/>
    </row>
    <row r="796" spans="6:7" ht="18.75" customHeight="1">
      <c r="F796" s="5"/>
      <c r="G796" s="5"/>
    </row>
    <row r="797" spans="6:7" ht="18.75" customHeight="1">
      <c r="F797" s="5"/>
      <c r="G797" s="5"/>
    </row>
    <row r="798" spans="6:7" ht="18.75" customHeight="1">
      <c r="F798" s="5"/>
      <c r="G798" s="5"/>
    </row>
    <row r="799" spans="6:7" ht="18.75" customHeight="1">
      <c r="F799" s="5"/>
      <c r="G799" s="5"/>
    </row>
    <row r="800" spans="6:7" ht="18.75" customHeight="1">
      <c r="F800" s="5"/>
      <c r="G800" s="5"/>
    </row>
    <row r="801" spans="6:7" ht="18.75" customHeight="1">
      <c r="F801" s="5"/>
      <c r="G801" s="5"/>
    </row>
    <row r="802" spans="6:7" ht="18.75" customHeight="1">
      <c r="F802" s="5"/>
      <c r="G802" s="5"/>
    </row>
    <row r="803" spans="6:7" ht="18.75" customHeight="1">
      <c r="F803" s="5"/>
      <c r="G803" s="5"/>
    </row>
    <row r="804" spans="6:7" ht="18.75" customHeight="1">
      <c r="F804" s="5"/>
      <c r="G804" s="5"/>
    </row>
    <row r="805" spans="6:7" ht="18.75" customHeight="1">
      <c r="F805" s="5"/>
      <c r="G805" s="5"/>
    </row>
    <row r="806" spans="6:7" ht="18.75" customHeight="1">
      <c r="F806" s="5"/>
      <c r="G806" s="5"/>
    </row>
    <row r="807" spans="6:7" ht="18.75" customHeight="1">
      <c r="F807" s="5"/>
      <c r="G807" s="5"/>
    </row>
    <row r="808" spans="6:7" ht="18.75" customHeight="1">
      <c r="F808" s="5"/>
      <c r="G808" s="5"/>
    </row>
    <row r="809" spans="6:7" ht="18.75" customHeight="1">
      <c r="F809" s="5"/>
      <c r="G809" s="5"/>
    </row>
    <row r="810" spans="6:7" ht="18.75" customHeight="1">
      <c r="F810" s="5"/>
      <c r="G810" s="5"/>
    </row>
    <row r="811" spans="6:7" ht="18.75" customHeight="1">
      <c r="F811" s="5"/>
      <c r="G811" s="5"/>
    </row>
    <row r="812" spans="6:7" ht="18.75" customHeight="1">
      <c r="F812" s="5"/>
      <c r="G812" s="5"/>
    </row>
    <row r="813" spans="6:7" ht="18.75" customHeight="1">
      <c r="F813" s="5"/>
      <c r="G813" s="5"/>
    </row>
    <row r="814" spans="6:7" ht="18.75" customHeight="1">
      <c r="F814" s="5"/>
      <c r="G814" s="5"/>
    </row>
    <row r="815" spans="6:7" ht="18.75" customHeight="1">
      <c r="F815" s="5"/>
      <c r="G815" s="5"/>
    </row>
    <row r="816" spans="6:7" ht="18.75" customHeight="1">
      <c r="F816" s="5"/>
      <c r="G816" s="5"/>
    </row>
    <row r="817" spans="6:7" ht="18.75" customHeight="1">
      <c r="F817" s="5"/>
      <c r="G817" s="5"/>
    </row>
    <row r="818" spans="6:7" ht="18.75" customHeight="1">
      <c r="F818" s="5"/>
      <c r="G818" s="5"/>
    </row>
    <row r="819" spans="6:7" ht="18.75" customHeight="1">
      <c r="F819" s="5"/>
      <c r="G819" s="5"/>
    </row>
    <row r="820" spans="6:7" ht="18.75" customHeight="1">
      <c r="F820" s="5"/>
      <c r="G820" s="5"/>
    </row>
    <row r="821" spans="6:7" ht="18.75" customHeight="1">
      <c r="F821" s="5"/>
      <c r="G821" s="5"/>
    </row>
    <row r="822" spans="6:7" ht="18.75" customHeight="1">
      <c r="F822" s="5"/>
      <c r="G822" s="5"/>
    </row>
    <row r="823" spans="6:7" ht="18.75" customHeight="1">
      <c r="F823" s="5"/>
      <c r="G823" s="5"/>
    </row>
    <row r="824" spans="6:7" ht="18.75" customHeight="1">
      <c r="F824" s="5"/>
      <c r="G824" s="5"/>
    </row>
    <row r="825" spans="6:7" ht="18.75" customHeight="1">
      <c r="F825" s="5"/>
      <c r="G825" s="5"/>
    </row>
    <row r="826" spans="6:7" ht="18.75" customHeight="1">
      <c r="F826" s="5"/>
      <c r="G826" s="5"/>
    </row>
    <row r="827" spans="6:7" ht="18.75" customHeight="1">
      <c r="F827" s="5"/>
      <c r="G827" s="5"/>
    </row>
    <row r="828" spans="6:7" ht="18.75" customHeight="1">
      <c r="F828" s="5"/>
      <c r="G828" s="5"/>
    </row>
    <row r="829" spans="6:7" ht="18.75" customHeight="1">
      <c r="F829" s="5"/>
      <c r="G829" s="5"/>
    </row>
    <row r="830" spans="6:7" ht="18.75" customHeight="1">
      <c r="F830" s="5"/>
      <c r="G830" s="5"/>
    </row>
    <row r="831" spans="6:7" ht="18.75" customHeight="1">
      <c r="F831" s="5"/>
      <c r="G831" s="5"/>
    </row>
    <row r="832" spans="6:7" ht="18.75" customHeight="1">
      <c r="F832" s="5"/>
      <c r="G832" s="5"/>
    </row>
    <row r="833" spans="6:7" ht="18.75" customHeight="1">
      <c r="F833" s="5"/>
      <c r="G833" s="5"/>
    </row>
    <row r="834" spans="6:7" ht="18.75" customHeight="1">
      <c r="F834" s="5"/>
      <c r="G834" s="5"/>
    </row>
    <row r="835" spans="6:7" ht="18.75" customHeight="1">
      <c r="F835" s="5"/>
      <c r="G835" s="5"/>
    </row>
    <row r="836" spans="6:7" ht="18.75" customHeight="1">
      <c r="F836" s="5"/>
      <c r="G836" s="5"/>
    </row>
    <row r="837" spans="6:7" ht="18.75" customHeight="1">
      <c r="F837" s="5"/>
      <c r="G837" s="5"/>
    </row>
    <row r="838" spans="6:7" ht="18.75" customHeight="1">
      <c r="F838" s="5"/>
      <c r="G838" s="5"/>
    </row>
    <row r="839" spans="6:7" ht="18.75" customHeight="1">
      <c r="F839" s="5"/>
      <c r="G839" s="5"/>
    </row>
    <row r="840" spans="6:7" ht="18.75" customHeight="1">
      <c r="F840" s="5"/>
      <c r="G840" s="5"/>
    </row>
    <row r="841" spans="6:7" ht="18.75" customHeight="1">
      <c r="F841" s="5"/>
      <c r="G841" s="5"/>
    </row>
    <row r="842" spans="6:7" ht="18.75" customHeight="1">
      <c r="F842" s="5"/>
      <c r="G842" s="5"/>
    </row>
    <row r="843" spans="6:7" ht="18.75" customHeight="1">
      <c r="F843" s="5"/>
      <c r="G843" s="5"/>
    </row>
    <row r="844" spans="6:7" ht="18.75" customHeight="1">
      <c r="F844" s="5"/>
      <c r="G844" s="5"/>
    </row>
    <row r="845" spans="6:7" ht="18.75" customHeight="1">
      <c r="F845" s="5"/>
      <c r="G845" s="5"/>
    </row>
    <row r="846" spans="6:7" ht="18.75" customHeight="1">
      <c r="F846" s="5"/>
      <c r="G846" s="5"/>
    </row>
    <row r="847" spans="6:7" ht="18.75" customHeight="1">
      <c r="F847" s="5"/>
      <c r="G847" s="5"/>
    </row>
    <row r="848" spans="6:7" ht="18.75" customHeight="1">
      <c r="F848" s="5"/>
      <c r="G848" s="5"/>
    </row>
    <row r="849" spans="6:7" ht="18.75" customHeight="1">
      <c r="F849" s="5"/>
      <c r="G849" s="5"/>
    </row>
    <row r="850" spans="6:7" ht="18.75" customHeight="1">
      <c r="F850" s="5"/>
      <c r="G850" s="5"/>
    </row>
    <row r="851" spans="6:7" ht="18.75" customHeight="1">
      <c r="F851" s="5"/>
      <c r="G851" s="5"/>
    </row>
    <row r="852" spans="6:7" ht="18.75" customHeight="1">
      <c r="F852" s="5"/>
      <c r="G852" s="5"/>
    </row>
    <row r="853" spans="6:7" ht="18.75" customHeight="1">
      <c r="F853" s="5"/>
      <c r="G853" s="5"/>
    </row>
    <row r="854" spans="6:7" ht="18.75" customHeight="1">
      <c r="F854" s="5"/>
      <c r="G854" s="5"/>
    </row>
    <row r="855" spans="6:7" ht="18.75" customHeight="1">
      <c r="F855" s="5"/>
      <c r="G855" s="5"/>
    </row>
    <row r="856" spans="6:7" ht="18.75" customHeight="1">
      <c r="F856" s="5"/>
      <c r="G856" s="5"/>
    </row>
    <row r="857" spans="6:7" ht="18.75" customHeight="1">
      <c r="F857" s="5"/>
      <c r="G857" s="5"/>
    </row>
    <row r="858" spans="6:7" ht="18.75" customHeight="1">
      <c r="F858" s="5"/>
      <c r="G858" s="5"/>
    </row>
    <row r="859" spans="6:7" ht="18.75" customHeight="1">
      <c r="F859" s="5"/>
      <c r="G859" s="5"/>
    </row>
    <row r="860" spans="6:7" ht="18.75" customHeight="1">
      <c r="F860" s="5"/>
      <c r="G860" s="5"/>
    </row>
    <row r="861" spans="6:7" ht="18.75" customHeight="1">
      <c r="F861" s="5"/>
      <c r="G861" s="5"/>
    </row>
    <row r="862" spans="6:7" ht="18.75" customHeight="1">
      <c r="F862" s="5"/>
      <c r="G862" s="5"/>
    </row>
    <row r="863" spans="6:7" ht="18.75" customHeight="1">
      <c r="F863" s="5"/>
      <c r="G863" s="5"/>
    </row>
    <row r="864" spans="6:7" ht="18.75" customHeight="1">
      <c r="F864" s="5"/>
      <c r="G864" s="5"/>
    </row>
    <row r="865" spans="6:7" ht="18.75" customHeight="1">
      <c r="F865" s="5"/>
      <c r="G865" s="5"/>
    </row>
    <row r="866" spans="6:7" ht="18.75" customHeight="1">
      <c r="F866" s="5"/>
      <c r="G866" s="5"/>
    </row>
    <row r="867" spans="6:7" ht="18.75" customHeight="1">
      <c r="F867" s="5"/>
      <c r="G867" s="5"/>
    </row>
    <row r="868" spans="6:7" ht="18.75" customHeight="1">
      <c r="F868" s="5"/>
      <c r="G868" s="5"/>
    </row>
    <row r="869" spans="6:7" ht="18.75" customHeight="1">
      <c r="F869" s="5"/>
      <c r="G869" s="5"/>
    </row>
    <row r="870" spans="6:7" ht="18.75" customHeight="1">
      <c r="F870" s="5"/>
      <c r="G870" s="5"/>
    </row>
    <row r="871" spans="6:7" ht="18.75" customHeight="1">
      <c r="F871" s="5"/>
      <c r="G871" s="5"/>
    </row>
    <row r="872" spans="6:7" ht="18.75" customHeight="1">
      <c r="F872" s="5"/>
      <c r="G872" s="5"/>
    </row>
    <row r="873" spans="6:7" ht="18.75" customHeight="1">
      <c r="F873" s="5"/>
      <c r="G873" s="5"/>
    </row>
    <row r="874" spans="6:7" ht="18.75" customHeight="1">
      <c r="F874" s="5"/>
      <c r="G874" s="5"/>
    </row>
    <row r="875" spans="6:7" ht="18.75" customHeight="1">
      <c r="F875" s="5"/>
      <c r="G875" s="5"/>
    </row>
    <row r="876" spans="6:7" ht="18.75" customHeight="1">
      <c r="F876" s="5"/>
      <c r="G876" s="5"/>
    </row>
    <row r="877" spans="6:7" ht="18.75" customHeight="1">
      <c r="F877" s="5"/>
      <c r="G877" s="5"/>
    </row>
    <row r="878" spans="6:7" ht="18.75" customHeight="1">
      <c r="F878" s="5"/>
      <c r="G878" s="5"/>
    </row>
    <row r="879" spans="6:7" ht="18.75" customHeight="1">
      <c r="F879" s="5"/>
      <c r="G879" s="5"/>
    </row>
    <row r="880" spans="6:7" ht="18.75" customHeight="1">
      <c r="F880" s="5"/>
      <c r="G880" s="5"/>
    </row>
    <row r="881" spans="6:7" ht="18.75" customHeight="1">
      <c r="F881" s="5"/>
      <c r="G881" s="5"/>
    </row>
    <row r="882" spans="6:7" ht="18.75" customHeight="1">
      <c r="F882" s="5"/>
      <c r="G882" s="5"/>
    </row>
    <row r="883" spans="6:7" ht="18.75" customHeight="1">
      <c r="F883" s="5"/>
      <c r="G883" s="5"/>
    </row>
    <row r="884" spans="6:7" ht="18.75" customHeight="1">
      <c r="F884" s="5"/>
      <c r="G884" s="5"/>
    </row>
    <row r="885" spans="6:7" ht="18.75" customHeight="1">
      <c r="F885" s="5"/>
      <c r="G885" s="5"/>
    </row>
    <row r="886" spans="6:7" ht="18.75" customHeight="1">
      <c r="F886" s="5"/>
      <c r="G886" s="5"/>
    </row>
    <row r="887" spans="6:7" ht="18.75" customHeight="1">
      <c r="F887" s="5"/>
      <c r="G887" s="5"/>
    </row>
    <row r="888" spans="6:7" ht="18.75" customHeight="1">
      <c r="F888" s="5"/>
      <c r="G888" s="5"/>
    </row>
    <row r="889" spans="6:7" ht="18.75" customHeight="1">
      <c r="F889" s="5"/>
      <c r="G889" s="5"/>
    </row>
    <row r="890" spans="6:7" ht="18.75" customHeight="1">
      <c r="F890" s="5"/>
      <c r="G890" s="5"/>
    </row>
    <row r="891" spans="6:7" ht="18.75" customHeight="1">
      <c r="F891" s="5"/>
      <c r="G891" s="5"/>
    </row>
    <row r="892" spans="6:7" ht="18.75" customHeight="1">
      <c r="F892" s="5"/>
      <c r="G892" s="5"/>
    </row>
    <row r="893" spans="6:7" ht="18.75" customHeight="1">
      <c r="F893" s="5"/>
      <c r="G893" s="5"/>
    </row>
    <row r="894" spans="6:7" ht="18.75" customHeight="1">
      <c r="F894" s="5"/>
      <c r="G894" s="5"/>
    </row>
    <row r="895" spans="6:7" ht="18.75" customHeight="1">
      <c r="F895" s="5"/>
      <c r="G895" s="5"/>
    </row>
    <row r="896" spans="6:7" ht="18.75" customHeight="1">
      <c r="F896" s="5"/>
      <c r="G896" s="5"/>
    </row>
    <row r="897" spans="6:7" ht="18.75" customHeight="1">
      <c r="F897" s="5"/>
      <c r="G897" s="5"/>
    </row>
    <row r="898" spans="6:7" ht="18.75" customHeight="1">
      <c r="F898" s="5"/>
      <c r="G898" s="5"/>
    </row>
    <row r="899" spans="6:7" ht="18.75" customHeight="1">
      <c r="F899" s="5"/>
      <c r="G899" s="5"/>
    </row>
    <row r="900" spans="6:7" ht="18.75" customHeight="1">
      <c r="F900" s="5"/>
      <c r="G900" s="5"/>
    </row>
    <row r="901" spans="6:7" ht="18.75" customHeight="1">
      <c r="F901" s="5"/>
      <c r="G901" s="5"/>
    </row>
    <row r="902" spans="6:7" ht="18.75" customHeight="1">
      <c r="F902" s="5"/>
      <c r="G902" s="5"/>
    </row>
    <row r="903" spans="6:7" ht="18.75" customHeight="1">
      <c r="F903" s="5"/>
      <c r="G903" s="5"/>
    </row>
    <row r="904" spans="6:7" ht="18.75" customHeight="1">
      <c r="F904" s="5"/>
      <c r="G904" s="5"/>
    </row>
    <row r="905" spans="6:7" ht="18.75" customHeight="1">
      <c r="F905" s="5"/>
      <c r="G905" s="5"/>
    </row>
    <row r="906" spans="6:7" ht="18.75" customHeight="1">
      <c r="F906" s="5"/>
      <c r="G906" s="5"/>
    </row>
    <row r="907" spans="6:7" ht="18.75" customHeight="1">
      <c r="F907" s="5"/>
      <c r="G907" s="5"/>
    </row>
    <row r="908" spans="6:7" ht="18.75" customHeight="1">
      <c r="F908" s="5"/>
      <c r="G908" s="5"/>
    </row>
    <row r="909" spans="6:7" ht="18.75" customHeight="1">
      <c r="F909" s="5"/>
      <c r="G909" s="5"/>
    </row>
    <row r="910" spans="6:7" ht="18.75" customHeight="1">
      <c r="F910" s="5"/>
      <c r="G910" s="5"/>
    </row>
    <row r="911" spans="6:7" ht="18.75" customHeight="1">
      <c r="F911" s="5"/>
      <c r="G911" s="5"/>
    </row>
    <row r="912" spans="6:7" ht="18.75" customHeight="1">
      <c r="F912" s="5"/>
      <c r="G912" s="5"/>
    </row>
    <row r="913" spans="6:7" ht="18.75" customHeight="1">
      <c r="F913" s="5"/>
      <c r="G913" s="5"/>
    </row>
    <row r="914" spans="6:7" ht="18.75" customHeight="1">
      <c r="F914" s="5"/>
      <c r="G914" s="5"/>
    </row>
    <row r="915" spans="6:7" ht="18.75" customHeight="1">
      <c r="F915" s="5"/>
      <c r="G915" s="5"/>
    </row>
    <row r="916" spans="6:7" ht="18.75" customHeight="1">
      <c r="F916" s="5"/>
      <c r="G916" s="5"/>
    </row>
    <row r="917" spans="6:7" ht="18.75" customHeight="1">
      <c r="F917" s="5"/>
      <c r="G917" s="5"/>
    </row>
    <row r="918" spans="6:7" ht="18.75" customHeight="1">
      <c r="F918" s="5"/>
      <c r="G918" s="5"/>
    </row>
    <row r="919" spans="6:7" ht="18.75" customHeight="1">
      <c r="F919" s="5"/>
      <c r="G919" s="5"/>
    </row>
    <row r="920" spans="6:7" ht="18.75" customHeight="1">
      <c r="F920" s="5"/>
      <c r="G920" s="5"/>
    </row>
    <row r="921" spans="6:7" ht="18.75" customHeight="1">
      <c r="F921" s="5"/>
      <c r="G921" s="5"/>
    </row>
    <row r="922" spans="6:7" ht="18.75" customHeight="1">
      <c r="F922" s="5"/>
      <c r="G922" s="5"/>
    </row>
    <row r="923" spans="6:7" ht="18.75" customHeight="1">
      <c r="F923" s="5"/>
      <c r="G923" s="5"/>
    </row>
    <row r="924" spans="6:7" ht="18.75" customHeight="1">
      <c r="F924" s="5"/>
      <c r="G924" s="5"/>
    </row>
    <row r="925" spans="6:7" ht="18.75" customHeight="1">
      <c r="F925" s="5"/>
      <c r="G925" s="5"/>
    </row>
    <row r="926" spans="6:7" ht="18.75" customHeight="1">
      <c r="F926" s="5"/>
      <c r="G926" s="5"/>
    </row>
    <row r="927" spans="6:7" ht="18.75" customHeight="1">
      <c r="F927" s="5"/>
      <c r="G927" s="5"/>
    </row>
    <row r="928" spans="6:7" ht="18.75" customHeight="1">
      <c r="F928" s="5"/>
      <c r="G928" s="5"/>
    </row>
    <row r="929" spans="6:7" ht="18.75" customHeight="1">
      <c r="F929" s="5"/>
      <c r="G929" s="5"/>
    </row>
    <row r="930" spans="6:7" ht="18.75" customHeight="1">
      <c r="F930" s="5"/>
      <c r="G930" s="5"/>
    </row>
    <row r="931" spans="6:7" ht="18.75" customHeight="1">
      <c r="F931" s="5"/>
      <c r="G931" s="5"/>
    </row>
    <row r="932" spans="6:7" ht="18.75" customHeight="1">
      <c r="F932" s="5"/>
      <c r="G932" s="5"/>
    </row>
    <row r="933" spans="6:7" ht="18.75" customHeight="1">
      <c r="F933" s="5"/>
      <c r="G933" s="5"/>
    </row>
    <row r="934" spans="6:7" ht="18.75" customHeight="1">
      <c r="F934" s="5"/>
      <c r="G934" s="5"/>
    </row>
    <row r="935" spans="6:7" ht="18.75" customHeight="1">
      <c r="F935" s="5"/>
      <c r="G935" s="5"/>
    </row>
    <row r="936" spans="6:7" ht="18.75" customHeight="1">
      <c r="F936" s="5"/>
      <c r="G936" s="5"/>
    </row>
    <row r="937" spans="6:7" ht="18.75" customHeight="1">
      <c r="F937" s="5"/>
      <c r="G937" s="5"/>
    </row>
    <row r="938" spans="6:7" ht="18.75" customHeight="1">
      <c r="F938" s="5"/>
      <c r="G938" s="5"/>
    </row>
    <row r="939" spans="6:7" ht="18.75" customHeight="1">
      <c r="F939" s="5"/>
      <c r="G939" s="5"/>
    </row>
    <row r="940" spans="6:7" ht="18.75" customHeight="1">
      <c r="F940" s="5"/>
      <c r="G940" s="5"/>
    </row>
    <row r="941" spans="6:7" ht="18.75" customHeight="1">
      <c r="F941" s="5"/>
      <c r="G941" s="5"/>
    </row>
    <row r="942" spans="6:7" ht="18.75" customHeight="1">
      <c r="F942" s="5"/>
      <c r="G942" s="5"/>
    </row>
    <row r="943" spans="6:7" ht="18.75" customHeight="1">
      <c r="F943" s="5"/>
      <c r="G943" s="5"/>
    </row>
    <row r="944" spans="6:7" ht="18.75" customHeight="1">
      <c r="F944" s="5"/>
      <c r="G944" s="5"/>
    </row>
    <row r="945" spans="6:7" ht="18.75" customHeight="1">
      <c r="F945" s="5"/>
      <c r="G945" s="5"/>
    </row>
    <row r="946" spans="6:7" ht="18.75" customHeight="1">
      <c r="F946" s="5"/>
      <c r="G946" s="5"/>
    </row>
    <row r="947" spans="6:7" ht="18.75" customHeight="1">
      <c r="F947" s="5"/>
      <c r="G947" s="5"/>
    </row>
    <row r="948" spans="6:7" ht="18.75" customHeight="1">
      <c r="F948" s="5"/>
      <c r="G948" s="5"/>
    </row>
    <row r="949" spans="6:7" ht="18.75" customHeight="1">
      <c r="F949" s="5"/>
      <c r="G949" s="5"/>
    </row>
    <row r="950" spans="6:7" ht="18.75" customHeight="1">
      <c r="F950" s="5"/>
      <c r="G950" s="5"/>
    </row>
    <row r="951" spans="6:7" ht="18.75" customHeight="1">
      <c r="F951" s="5"/>
      <c r="G951" s="5"/>
    </row>
    <row r="952" spans="6:7" ht="18.75" customHeight="1">
      <c r="F952" s="5"/>
      <c r="G952" s="5"/>
    </row>
    <row r="953" spans="6:7" ht="18.75" customHeight="1">
      <c r="F953" s="5"/>
      <c r="G953" s="5"/>
    </row>
    <row r="954" spans="6:7" ht="18.75" customHeight="1">
      <c r="F954" s="5"/>
      <c r="G954" s="5"/>
    </row>
    <row r="955" spans="6:7" ht="18.75" customHeight="1">
      <c r="F955" s="5"/>
      <c r="G955" s="5"/>
    </row>
    <row r="956" spans="6:7" ht="18.75" customHeight="1">
      <c r="F956" s="5"/>
      <c r="G956" s="5"/>
    </row>
    <row r="957" spans="6:7" ht="18.75" customHeight="1">
      <c r="F957" s="5"/>
      <c r="G957" s="5"/>
    </row>
    <row r="958" spans="6:7" ht="18.75" customHeight="1">
      <c r="F958" s="5"/>
      <c r="G958" s="5"/>
    </row>
    <row r="959" spans="6:7" ht="18.75" customHeight="1">
      <c r="F959" s="5"/>
      <c r="G959" s="5"/>
    </row>
    <row r="960" spans="6:7" ht="18.75" customHeight="1">
      <c r="F960" s="5"/>
      <c r="G960" s="5"/>
    </row>
    <row r="961" spans="6:7" ht="18.75" customHeight="1">
      <c r="F961" s="5"/>
      <c r="G961" s="5"/>
    </row>
    <row r="962" spans="6:7" ht="18.75" customHeight="1">
      <c r="F962" s="5"/>
      <c r="G962" s="5"/>
    </row>
    <row r="963" spans="6:7" ht="18.75" customHeight="1">
      <c r="F963" s="5"/>
      <c r="G963" s="5"/>
    </row>
    <row r="964" spans="6:7" ht="18.75" customHeight="1">
      <c r="F964" s="5"/>
      <c r="G964" s="5"/>
    </row>
    <row r="965" spans="6:7" ht="18.75" customHeight="1">
      <c r="F965" s="5"/>
      <c r="G965" s="5"/>
    </row>
    <row r="966" spans="6:7" ht="18.75" customHeight="1">
      <c r="F966" s="5"/>
      <c r="G966" s="5"/>
    </row>
    <row r="967" spans="6:7" ht="18.75" customHeight="1">
      <c r="F967" s="5"/>
      <c r="G967" s="5"/>
    </row>
    <row r="968" spans="6:7" ht="18.75" customHeight="1">
      <c r="F968" s="5"/>
      <c r="G968" s="5"/>
    </row>
    <row r="969" spans="6:7" ht="18.75" customHeight="1">
      <c r="F969" s="5"/>
      <c r="G969" s="5"/>
    </row>
    <row r="970" spans="6:7" ht="18.75" customHeight="1">
      <c r="F970" s="5"/>
      <c r="G970" s="5"/>
    </row>
    <row r="971" spans="6:7" ht="18.75" customHeight="1">
      <c r="F971" s="5"/>
      <c r="G971" s="5"/>
    </row>
    <row r="972" spans="6:7" ht="18.75" customHeight="1">
      <c r="F972" s="5"/>
      <c r="G972" s="5"/>
    </row>
    <row r="973" spans="6:7" ht="18.75" customHeight="1">
      <c r="F973" s="5"/>
      <c r="G973" s="5"/>
    </row>
    <row r="974" spans="6:7" ht="18.75" customHeight="1">
      <c r="F974" s="5"/>
      <c r="G974" s="5"/>
    </row>
    <row r="975" spans="6:7" ht="18.75" customHeight="1">
      <c r="F975" s="5"/>
      <c r="G975" s="5"/>
    </row>
    <row r="976" spans="6:7" ht="18.75" customHeight="1">
      <c r="F976" s="5"/>
      <c r="G976" s="5"/>
    </row>
    <row r="977" spans="6:7" ht="18.75" customHeight="1">
      <c r="F977" s="5"/>
      <c r="G977" s="5"/>
    </row>
    <row r="978" spans="6:7" ht="18.75" customHeight="1">
      <c r="F978" s="5"/>
      <c r="G978" s="5"/>
    </row>
    <row r="979" spans="6:7" ht="18.75" customHeight="1">
      <c r="F979" s="5"/>
      <c r="G979" s="5"/>
    </row>
    <row r="980" spans="6:7" ht="18.75" customHeight="1">
      <c r="F980" s="5"/>
      <c r="G980" s="5"/>
    </row>
    <row r="981" spans="6:7" ht="18.75" customHeight="1">
      <c r="F981" s="5"/>
      <c r="G981" s="5"/>
    </row>
    <row r="982" spans="6:7" ht="18.75" customHeight="1">
      <c r="F982" s="5"/>
      <c r="G982" s="5"/>
    </row>
    <row r="983" spans="6:7" ht="18.75" customHeight="1">
      <c r="F983" s="5"/>
      <c r="G983" s="5"/>
    </row>
    <row r="984" spans="6:7" ht="18.75" customHeight="1">
      <c r="F984" s="5"/>
      <c r="G984" s="5"/>
    </row>
    <row r="985" spans="6:7" ht="18.75" customHeight="1">
      <c r="F985" s="5"/>
      <c r="G985" s="5"/>
    </row>
    <row r="986" spans="6:7" ht="18.75" customHeight="1">
      <c r="F986" s="5"/>
      <c r="G986" s="5"/>
    </row>
    <row r="987" spans="6:7" ht="18.75" customHeight="1">
      <c r="F987" s="5"/>
      <c r="G987" s="5"/>
    </row>
    <row r="988" spans="6:7" ht="18.75" customHeight="1">
      <c r="F988" s="5"/>
      <c r="G988" s="5"/>
    </row>
    <row r="989" spans="6:7" ht="18.75" customHeight="1">
      <c r="F989" s="5"/>
      <c r="G989" s="5"/>
    </row>
    <row r="990" spans="6:7" ht="18.75" customHeight="1">
      <c r="F990" s="5"/>
      <c r="G990" s="5"/>
    </row>
    <row r="991" spans="6:7" ht="18.75" customHeight="1">
      <c r="F991" s="5"/>
      <c r="G991" s="5"/>
    </row>
    <row r="992" spans="6:7" ht="18.75" customHeight="1">
      <c r="F992" s="5"/>
      <c r="G992" s="5"/>
    </row>
    <row r="993" spans="6:7" ht="18.75" customHeight="1">
      <c r="F993" s="5"/>
      <c r="G993" s="5"/>
    </row>
    <row r="994" spans="6:7" ht="18.75" customHeight="1">
      <c r="F994" s="5"/>
      <c r="G994" s="5"/>
    </row>
    <row r="995" spans="6:7" ht="18.75" customHeight="1">
      <c r="F995" s="5"/>
      <c r="G995" s="5"/>
    </row>
    <row r="996" spans="6:7" ht="18.75" customHeight="1">
      <c r="F996" s="5"/>
      <c r="G996" s="5"/>
    </row>
  </sheetData>
  <mergeCells count="9">
    <mergeCell ref="A43:A53"/>
    <mergeCell ref="A54:A64"/>
    <mergeCell ref="A10:A20"/>
    <mergeCell ref="A21:A31"/>
    <mergeCell ref="B31:E31"/>
    <mergeCell ref="A32:A42"/>
    <mergeCell ref="B42:E42"/>
    <mergeCell ref="B53:E53"/>
    <mergeCell ref="B64:E64"/>
  </mergeCells>
  <phoneticPr fontId="24"/>
  <dataValidations count="2">
    <dataValidation type="list" allowBlank="1" showErrorMessage="1" sqref="G3" xr:uid="{00000000-0002-0000-0100-000000000000}">
      <formula1>"0.08,0.1"</formula1>
    </dataValidation>
    <dataValidation type="custom" allowBlank="1" showErrorMessage="1" sqref="C8" xr:uid="{00000000-0002-0000-0100-000001000000}">
      <formula1>LENB(C8)&lt;=6</formula1>
    </dataValidation>
  </dataValidations>
  <pageMargins left="0.7" right="0.7" top="0.75" bottom="0.75" header="0" footer="0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000"/>
  <sheetViews>
    <sheetView showZeros="0" zoomScaleNormal="100" workbookViewId="0"/>
  </sheetViews>
  <sheetFormatPr defaultColWidth="14.42578125" defaultRowHeight="15" customHeight="1"/>
  <cols>
    <col min="1" max="57" width="2.42578125" customWidth="1"/>
    <col min="58" max="65" width="9" customWidth="1"/>
  </cols>
  <sheetData>
    <row r="1" spans="1:65" ht="13.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91" t="s">
        <v>38</v>
      </c>
      <c r="AQ1" s="292"/>
      <c r="AR1" s="293"/>
      <c r="AS1" s="291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3"/>
      <c r="BF1" s="24"/>
      <c r="BG1" s="24"/>
      <c r="BH1" s="24"/>
      <c r="BI1" s="24"/>
      <c r="BJ1" s="24"/>
      <c r="BK1" s="24"/>
      <c r="BL1" s="24"/>
      <c r="BM1" s="24"/>
    </row>
    <row r="2" spans="1:65" ht="21">
      <c r="A2" s="25" t="s">
        <v>39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5" t="s">
        <v>40</v>
      </c>
      <c r="T2" s="26"/>
      <c r="U2" s="26"/>
      <c r="V2" s="26"/>
      <c r="W2" s="26"/>
      <c r="X2" s="26"/>
      <c r="Y2" s="26"/>
      <c r="Z2" s="26"/>
      <c r="AA2" s="26"/>
      <c r="AB2" s="26"/>
      <c r="AC2" s="26"/>
      <c r="AD2" s="326">
        <f>入力!C1</f>
        <v>45230</v>
      </c>
      <c r="AE2" s="238"/>
      <c r="AF2" s="238"/>
      <c r="AG2" s="327" t="s">
        <v>41</v>
      </c>
      <c r="AH2" s="238"/>
      <c r="AI2" s="328" t="s">
        <v>42</v>
      </c>
      <c r="AJ2" s="238"/>
      <c r="AK2" s="238"/>
      <c r="AL2" s="238"/>
      <c r="AM2" s="329" t="s">
        <v>43</v>
      </c>
      <c r="AN2" s="238"/>
      <c r="AO2" s="26"/>
      <c r="AP2" s="331"/>
      <c r="AQ2" s="261"/>
      <c r="AR2" s="262"/>
      <c r="AS2" s="33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2"/>
      <c r="BF2" s="26"/>
      <c r="BG2" s="26"/>
      <c r="BH2" s="26"/>
      <c r="BI2" s="28"/>
      <c r="BJ2" s="26"/>
      <c r="BK2" s="28"/>
      <c r="BL2" s="28"/>
      <c r="BM2" s="29"/>
    </row>
    <row r="3" spans="1:65" ht="6.75" customHeight="1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7"/>
      <c r="AJ3" s="27"/>
      <c r="AK3" s="27"/>
      <c r="AL3" s="27"/>
      <c r="AM3" s="330"/>
      <c r="AN3" s="330"/>
      <c r="AO3" s="26"/>
      <c r="AP3" s="288"/>
      <c r="AQ3" s="238"/>
      <c r="AR3" s="264"/>
      <c r="AS3" s="28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4"/>
      <c r="BF3" s="26"/>
      <c r="BG3" s="26"/>
      <c r="BH3" s="26"/>
      <c r="BI3" s="26"/>
      <c r="BJ3" s="26"/>
      <c r="BK3" s="26"/>
      <c r="BL3" s="26"/>
      <c r="BM3" s="26"/>
    </row>
    <row r="4" spans="1:65" ht="19.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73"/>
      <c r="AQ4" s="274"/>
      <c r="AR4" s="275"/>
      <c r="AS4" s="273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5"/>
      <c r="BF4" s="26"/>
      <c r="BG4" s="26"/>
      <c r="BH4" s="32"/>
      <c r="BI4" s="26"/>
      <c r="BJ4" s="26"/>
      <c r="BK4" s="26"/>
      <c r="BL4" s="26"/>
      <c r="BM4" s="26"/>
    </row>
    <row r="5" spans="1:65" ht="15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335" t="s">
        <v>44</v>
      </c>
      <c r="AO5" s="238"/>
      <c r="AP5" s="238"/>
      <c r="AQ5" s="24"/>
      <c r="AR5" s="24"/>
      <c r="AS5" s="336" t="s">
        <v>45</v>
      </c>
      <c r="AT5" s="238"/>
      <c r="AU5" s="337">
        <f>入力!C1</f>
        <v>45230</v>
      </c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24"/>
      <c r="BG5" s="24"/>
      <c r="BH5" s="32"/>
      <c r="BI5" s="24"/>
      <c r="BJ5" s="24"/>
      <c r="BK5" s="24"/>
      <c r="BL5" s="24"/>
      <c r="BM5" s="24"/>
    </row>
    <row r="6" spans="1:65" ht="9" customHeight="1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348" t="s">
        <v>46</v>
      </c>
      <c r="Q6" s="238"/>
      <c r="R6" s="238"/>
      <c r="S6" s="238"/>
      <c r="T6" s="238"/>
      <c r="U6" s="238"/>
      <c r="V6" s="238"/>
      <c r="W6" s="349">
        <f>AF16</f>
        <v>0</v>
      </c>
      <c r="X6" s="349"/>
      <c r="Y6" s="349"/>
      <c r="Z6" s="349"/>
      <c r="AA6" s="349"/>
      <c r="AB6" s="349"/>
      <c r="AC6" s="349"/>
      <c r="AD6" s="349"/>
      <c r="AE6" s="349"/>
      <c r="AH6" s="206" t="s">
        <v>47</v>
      </c>
      <c r="AL6" s="24"/>
      <c r="AM6" s="24"/>
      <c r="AN6" s="268"/>
      <c r="AO6" s="268"/>
      <c r="AP6" s="268"/>
      <c r="AQ6" s="34"/>
      <c r="AR6" s="34"/>
      <c r="AS6" s="268"/>
      <c r="AT6" s="268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24"/>
      <c r="BG6" s="24"/>
      <c r="BH6" s="24"/>
      <c r="BI6" s="24"/>
      <c r="BJ6" s="24"/>
      <c r="BK6" s="24"/>
      <c r="BL6" s="24"/>
      <c r="BM6" s="24"/>
    </row>
    <row r="7" spans="1:65" ht="15" customHeight="1">
      <c r="A7" s="304" t="s">
        <v>48</v>
      </c>
      <c r="B7" s="238"/>
      <c r="C7" s="238"/>
      <c r="D7" s="24"/>
      <c r="E7" s="24" t="s">
        <v>49</v>
      </c>
      <c r="F7" s="24"/>
      <c r="G7" s="24"/>
      <c r="H7" s="24"/>
      <c r="I7" s="24"/>
      <c r="J7" s="24" t="s">
        <v>50</v>
      </c>
      <c r="K7" s="24"/>
      <c r="L7" s="24"/>
      <c r="M7" s="24"/>
      <c r="N7" s="24"/>
      <c r="O7" s="24"/>
      <c r="P7" s="330"/>
      <c r="Q7" s="330"/>
      <c r="R7" s="330"/>
      <c r="S7" s="330"/>
      <c r="T7" s="330"/>
      <c r="U7" s="330"/>
      <c r="V7" s="330"/>
      <c r="W7" s="350"/>
      <c r="X7" s="350"/>
      <c r="Y7" s="350"/>
      <c r="Z7" s="350"/>
      <c r="AA7" s="350"/>
      <c r="AB7" s="350"/>
      <c r="AC7" s="350"/>
      <c r="AD7" s="350"/>
      <c r="AE7" s="350"/>
      <c r="AF7" s="230"/>
      <c r="AG7" s="226"/>
      <c r="AH7" s="410">
        <f>入力!G4</f>
        <v>0</v>
      </c>
      <c r="AI7" s="410"/>
      <c r="AJ7" s="410"/>
      <c r="AK7" s="410"/>
      <c r="AL7" s="24"/>
      <c r="AM7" s="24"/>
      <c r="AN7" s="332" t="s">
        <v>213</v>
      </c>
      <c r="AO7" s="333"/>
      <c r="AP7" s="333"/>
      <c r="AQ7" s="333"/>
      <c r="AR7" s="334" t="str">
        <f>入力!C3</f>
        <v>〒123-0000　東京都江東区豊洲1-1-1</v>
      </c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301"/>
      <c r="BF7" s="24"/>
      <c r="BG7" s="24"/>
      <c r="BH7" s="24"/>
      <c r="BI7" s="24"/>
      <c r="BJ7" s="24"/>
      <c r="BK7" s="24"/>
      <c r="BL7" s="24"/>
      <c r="BM7" s="24"/>
    </row>
    <row r="8" spans="1:65" ht="7.5" customHeight="1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355" t="s">
        <v>214</v>
      </c>
      <c r="AO8" s="356"/>
      <c r="AP8" s="356"/>
      <c r="AQ8" s="356"/>
      <c r="AR8" s="34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2"/>
      <c r="BF8" s="24"/>
      <c r="BG8" s="24"/>
      <c r="BH8" s="24"/>
      <c r="BI8" s="24"/>
      <c r="BJ8" s="24"/>
      <c r="BK8" s="24"/>
      <c r="BL8" s="24"/>
      <c r="BM8" s="24"/>
    </row>
    <row r="9" spans="1:65" ht="13.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357" t="s">
        <v>51</v>
      </c>
      <c r="P9" s="265"/>
      <c r="Q9" s="266"/>
      <c r="R9" s="345" t="s">
        <v>52</v>
      </c>
      <c r="S9" s="277"/>
      <c r="T9" s="277"/>
      <c r="U9" s="277"/>
      <c r="V9" s="277"/>
      <c r="W9" s="277"/>
      <c r="X9" s="278"/>
      <c r="Y9" s="345" t="s">
        <v>53</v>
      </c>
      <c r="Z9" s="277"/>
      <c r="AA9" s="277"/>
      <c r="AB9" s="277"/>
      <c r="AC9" s="277"/>
      <c r="AD9" s="277"/>
      <c r="AE9" s="278"/>
      <c r="AF9" s="345" t="s">
        <v>54</v>
      </c>
      <c r="AG9" s="277"/>
      <c r="AH9" s="277"/>
      <c r="AI9" s="277"/>
      <c r="AJ9" s="277"/>
      <c r="AK9" s="277"/>
      <c r="AL9" s="347"/>
      <c r="AM9" s="24"/>
      <c r="AN9" s="355"/>
      <c r="AO9" s="356"/>
      <c r="AP9" s="356"/>
      <c r="AQ9" s="356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2"/>
      <c r="BF9" s="24"/>
      <c r="BG9" s="24"/>
      <c r="BH9" s="24"/>
      <c r="BI9" s="24"/>
      <c r="BJ9" s="24"/>
      <c r="BK9" s="24"/>
      <c r="BL9" s="24"/>
      <c r="BM9" s="24"/>
    </row>
    <row r="10" spans="1:65" ht="18" customHeight="1" thickBot="1">
      <c r="A10" s="305" t="s">
        <v>55</v>
      </c>
      <c r="B10" s="274"/>
      <c r="C10" s="274"/>
      <c r="D10" s="274"/>
      <c r="E10" s="305" t="s">
        <v>56</v>
      </c>
      <c r="F10" s="274"/>
      <c r="G10" s="305" t="s">
        <v>57</v>
      </c>
      <c r="H10" s="274"/>
      <c r="I10" s="24"/>
      <c r="J10" s="24"/>
      <c r="K10" s="24"/>
      <c r="L10" s="24"/>
      <c r="M10" s="24"/>
      <c r="N10" s="24"/>
      <c r="O10" s="267"/>
      <c r="P10" s="268"/>
      <c r="Q10" s="269"/>
      <c r="R10" s="341"/>
      <c r="S10" s="342"/>
      <c r="T10" s="342"/>
      <c r="U10" s="342"/>
      <c r="V10" s="342"/>
      <c r="W10" s="342"/>
      <c r="X10" s="343"/>
      <c r="Y10" s="341"/>
      <c r="Z10" s="342"/>
      <c r="AA10" s="342"/>
      <c r="AB10" s="342"/>
      <c r="AC10" s="342"/>
      <c r="AD10" s="342"/>
      <c r="AE10" s="343"/>
      <c r="AF10" s="341"/>
      <c r="AG10" s="342"/>
      <c r="AH10" s="342"/>
      <c r="AI10" s="342"/>
      <c r="AJ10" s="342"/>
      <c r="AK10" s="342"/>
      <c r="AL10" s="358"/>
      <c r="AM10" s="24"/>
      <c r="AN10" s="355" t="s">
        <v>215</v>
      </c>
      <c r="AO10" s="356"/>
      <c r="AP10" s="356"/>
      <c r="AQ10" s="356"/>
      <c r="AR10" s="34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2"/>
      <c r="BF10" s="24"/>
      <c r="BG10" s="24"/>
      <c r="BH10" s="24"/>
      <c r="BI10" s="24"/>
      <c r="BJ10" s="24"/>
      <c r="BK10" s="24"/>
      <c r="BL10" s="24"/>
      <c r="BM10" s="24"/>
    </row>
    <row r="11" spans="1:65" ht="18" customHeight="1">
      <c r="A11" s="36"/>
      <c r="B11" s="37"/>
      <c r="C11" s="37"/>
      <c r="D11" s="37"/>
      <c r="E11" s="36"/>
      <c r="F11" s="38"/>
      <c r="G11" s="37"/>
      <c r="H11" s="38"/>
      <c r="I11" s="24"/>
      <c r="J11" s="35"/>
      <c r="K11" s="35"/>
      <c r="L11" s="35"/>
      <c r="M11" s="35"/>
      <c r="N11" s="24"/>
      <c r="O11" s="344"/>
      <c r="P11" s="277"/>
      <c r="Q11" s="278"/>
      <c r="R11" s="345" t="s">
        <v>58</v>
      </c>
      <c r="S11" s="277"/>
      <c r="T11" s="277"/>
      <c r="U11" s="277"/>
      <c r="V11" s="277"/>
      <c r="W11" s="277"/>
      <c r="X11" s="278"/>
      <c r="Y11" s="346" t="s">
        <v>59</v>
      </c>
      <c r="Z11" s="277"/>
      <c r="AA11" s="277"/>
      <c r="AB11" s="277"/>
      <c r="AC11" s="277"/>
      <c r="AD11" s="277"/>
      <c r="AE11" s="278"/>
      <c r="AF11" s="345" t="s">
        <v>60</v>
      </c>
      <c r="AG11" s="277"/>
      <c r="AH11" s="277"/>
      <c r="AI11" s="277"/>
      <c r="AJ11" s="277"/>
      <c r="AK11" s="277"/>
      <c r="AL11" s="347"/>
      <c r="AM11" s="24"/>
      <c r="AN11" s="355" t="s">
        <v>216</v>
      </c>
      <c r="AO11" s="356"/>
      <c r="AP11" s="356"/>
      <c r="AQ11" s="356"/>
      <c r="AR11" s="34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2"/>
      <c r="BF11" s="24"/>
      <c r="BG11" s="24"/>
      <c r="BH11" s="24"/>
      <c r="BI11" s="24"/>
      <c r="BJ11" s="24"/>
      <c r="BK11" s="24"/>
      <c r="BL11" s="24"/>
      <c r="BM11" s="24"/>
    </row>
    <row r="12" spans="1:65" ht="4.5" customHeight="1">
      <c r="A12" s="39"/>
      <c r="B12" s="40"/>
      <c r="C12" s="41"/>
      <c r="D12" s="40"/>
      <c r="E12" s="40"/>
      <c r="F12" s="40"/>
      <c r="G12" s="40"/>
      <c r="H12" s="40"/>
      <c r="I12" s="24"/>
      <c r="J12" s="24"/>
      <c r="K12" s="24"/>
      <c r="L12" s="24"/>
      <c r="M12" s="24"/>
      <c r="N12" s="24"/>
      <c r="O12" s="295" t="s">
        <v>61</v>
      </c>
      <c r="P12" s="261"/>
      <c r="Q12" s="262"/>
      <c r="R12" s="287"/>
      <c r="S12" s="261"/>
      <c r="T12" s="261"/>
      <c r="U12" s="261"/>
      <c r="V12" s="261"/>
      <c r="W12" s="261"/>
      <c r="X12" s="262"/>
      <c r="Y12" s="290"/>
      <c r="Z12" s="262"/>
      <c r="AA12" s="287"/>
      <c r="AB12" s="261"/>
      <c r="AC12" s="261"/>
      <c r="AD12" s="261"/>
      <c r="AE12" s="262"/>
      <c r="AF12" s="353"/>
      <c r="AG12" s="261"/>
      <c r="AH12" s="261"/>
      <c r="AI12" s="261"/>
      <c r="AJ12" s="261"/>
      <c r="AK12" s="261"/>
      <c r="AL12" s="354"/>
      <c r="AM12" s="24"/>
      <c r="AN12" s="355" t="s">
        <v>217</v>
      </c>
      <c r="AO12" s="356"/>
      <c r="AP12" s="356"/>
      <c r="AQ12" s="356"/>
      <c r="AR12" s="34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2"/>
      <c r="BF12" s="24"/>
      <c r="BG12" s="24"/>
      <c r="BH12" s="24"/>
      <c r="BI12" s="24"/>
      <c r="BJ12" s="24"/>
      <c r="BK12" s="24"/>
      <c r="BL12" s="24"/>
      <c r="BM12" s="24"/>
    </row>
    <row r="13" spans="1:65" ht="4.5" customHeight="1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3"/>
      <c r="P13" s="238"/>
      <c r="Q13" s="264"/>
      <c r="R13" s="288"/>
      <c r="S13" s="238"/>
      <c r="T13" s="238"/>
      <c r="U13" s="238"/>
      <c r="V13" s="238"/>
      <c r="W13" s="238"/>
      <c r="X13" s="264"/>
      <c r="Y13" s="288"/>
      <c r="Z13" s="264"/>
      <c r="AA13" s="288"/>
      <c r="AB13" s="238"/>
      <c r="AC13" s="238"/>
      <c r="AD13" s="238"/>
      <c r="AE13" s="264"/>
      <c r="AF13" s="288"/>
      <c r="AG13" s="238"/>
      <c r="AH13" s="238"/>
      <c r="AI13" s="238"/>
      <c r="AJ13" s="238"/>
      <c r="AK13" s="238"/>
      <c r="AL13" s="302"/>
      <c r="AM13" s="24"/>
      <c r="AN13" s="355"/>
      <c r="AO13" s="356"/>
      <c r="AP13" s="356"/>
      <c r="AQ13" s="356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2"/>
      <c r="BF13" s="24"/>
      <c r="BG13" s="24"/>
      <c r="BH13" s="24"/>
      <c r="BI13" s="24"/>
      <c r="BJ13" s="24"/>
      <c r="BK13" s="24"/>
      <c r="BL13" s="24"/>
      <c r="BM13" s="24"/>
    </row>
    <row r="14" spans="1:65" ht="4.5" customHeight="1">
      <c r="A14" s="298" t="s">
        <v>62</v>
      </c>
      <c r="B14" s="261"/>
      <c r="C14" s="261"/>
      <c r="D14" s="262"/>
      <c r="E14" s="296" t="s">
        <v>63</v>
      </c>
      <c r="F14" s="296" t="s">
        <v>64</v>
      </c>
      <c r="G14" s="296" t="s">
        <v>65</v>
      </c>
      <c r="H14" s="296"/>
      <c r="I14" s="296"/>
      <c r="J14" s="296"/>
      <c r="K14" s="296"/>
      <c r="L14" s="296"/>
      <c r="M14" s="297"/>
      <c r="N14" s="24"/>
      <c r="O14" s="263"/>
      <c r="P14" s="238"/>
      <c r="Q14" s="264"/>
      <c r="R14" s="288"/>
      <c r="S14" s="238"/>
      <c r="T14" s="238"/>
      <c r="U14" s="238"/>
      <c r="V14" s="238"/>
      <c r="W14" s="238"/>
      <c r="X14" s="264"/>
      <c r="Y14" s="288"/>
      <c r="Z14" s="264"/>
      <c r="AA14" s="288"/>
      <c r="AB14" s="238"/>
      <c r="AC14" s="238"/>
      <c r="AD14" s="238"/>
      <c r="AE14" s="264"/>
      <c r="AF14" s="288"/>
      <c r="AG14" s="238"/>
      <c r="AH14" s="238"/>
      <c r="AI14" s="238"/>
      <c r="AJ14" s="238"/>
      <c r="AK14" s="238"/>
      <c r="AL14" s="302"/>
      <c r="AM14" s="24"/>
      <c r="AN14" s="355"/>
      <c r="AO14" s="356"/>
      <c r="AP14" s="356"/>
      <c r="AQ14" s="356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2"/>
      <c r="BF14" s="24"/>
      <c r="BG14" s="24"/>
      <c r="BH14" s="24"/>
      <c r="BI14" s="24"/>
      <c r="BJ14" s="24"/>
      <c r="BK14" s="24"/>
      <c r="BL14" s="24"/>
      <c r="BM14" s="24"/>
    </row>
    <row r="15" spans="1:65" ht="4.5" customHeight="1">
      <c r="A15" s="288"/>
      <c r="B15" s="238"/>
      <c r="C15" s="238"/>
      <c r="D15" s="264"/>
      <c r="E15" s="238"/>
      <c r="F15" s="238"/>
      <c r="G15" s="238"/>
      <c r="H15" s="238"/>
      <c r="I15" s="238"/>
      <c r="J15" s="238"/>
      <c r="K15" s="238"/>
      <c r="L15" s="238"/>
      <c r="M15" s="264"/>
      <c r="N15" s="24"/>
      <c r="O15" s="279"/>
      <c r="P15" s="274"/>
      <c r="Q15" s="275"/>
      <c r="R15" s="273"/>
      <c r="S15" s="274"/>
      <c r="T15" s="274"/>
      <c r="U15" s="274"/>
      <c r="V15" s="274"/>
      <c r="W15" s="274"/>
      <c r="X15" s="275"/>
      <c r="Y15" s="273"/>
      <c r="Z15" s="275"/>
      <c r="AA15" s="273"/>
      <c r="AB15" s="274"/>
      <c r="AC15" s="274"/>
      <c r="AD15" s="274"/>
      <c r="AE15" s="275"/>
      <c r="AF15" s="273"/>
      <c r="AG15" s="274"/>
      <c r="AH15" s="274"/>
      <c r="AI15" s="274"/>
      <c r="AJ15" s="274"/>
      <c r="AK15" s="274"/>
      <c r="AL15" s="359"/>
      <c r="AM15" s="24"/>
      <c r="AN15" s="355"/>
      <c r="AO15" s="356"/>
      <c r="AP15" s="356"/>
      <c r="AQ15" s="356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2"/>
      <c r="BF15" s="24"/>
      <c r="BG15" s="24"/>
      <c r="BH15" s="24"/>
      <c r="BI15" s="24"/>
      <c r="BJ15" s="24"/>
      <c r="BK15" s="24"/>
      <c r="BL15" s="24"/>
      <c r="BM15" s="24"/>
    </row>
    <row r="16" spans="1:65" ht="4.5" customHeight="1">
      <c r="A16" s="288"/>
      <c r="B16" s="238"/>
      <c r="C16" s="238"/>
      <c r="D16" s="264"/>
      <c r="E16" s="238"/>
      <c r="F16" s="238"/>
      <c r="G16" s="238"/>
      <c r="H16" s="238"/>
      <c r="I16" s="238"/>
      <c r="J16" s="238"/>
      <c r="K16" s="238"/>
      <c r="L16" s="238"/>
      <c r="M16" s="264"/>
      <c r="N16" s="24"/>
      <c r="O16" s="295" t="s">
        <v>66</v>
      </c>
      <c r="P16" s="261"/>
      <c r="Q16" s="262"/>
      <c r="R16" s="366">
        <f>SUM(入力!G16+入力!G19+入力!G31+入力!G42+入力!G53+入力!G64)+入力!G4</f>
        <v>0</v>
      </c>
      <c r="S16" s="261"/>
      <c r="T16" s="261"/>
      <c r="U16" s="261"/>
      <c r="V16" s="261"/>
      <c r="W16" s="261"/>
      <c r="X16" s="262"/>
      <c r="Y16" s="294" t="s">
        <v>67</v>
      </c>
      <c r="Z16" s="262"/>
      <c r="AA16" s="287"/>
      <c r="AB16" s="261"/>
      <c r="AC16" s="261"/>
      <c r="AD16" s="261"/>
      <c r="AE16" s="262"/>
      <c r="AF16" s="360">
        <f>R16-AA16</f>
        <v>0</v>
      </c>
      <c r="AG16" s="261"/>
      <c r="AH16" s="261"/>
      <c r="AI16" s="261"/>
      <c r="AJ16" s="261"/>
      <c r="AK16" s="261"/>
      <c r="AL16" s="354"/>
      <c r="AM16" s="24"/>
      <c r="AN16" s="361" t="s">
        <v>218</v>
      </c>
      <c r="AO16" s="362"/>
      <c r="AP16" s="362"/>
      <c r="AQ16" s="362"/>
      <c r="AR16" s="351" t="str">
        <f>入力!C7</f>
        <v>T8-0500-0101-8095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2"/>
      <c r="BF16" s="24"/>
      <c r="BG16" s="24"/>
      <c r="BH16" s="24"/>
      <c r="BI16" s="24"/>
      <c r="BJ16" s="24"/>
      <c r="BK16" s="24"/>
      <c r="BL16" s="24"/>
      <c r="BM16" s="24"/>
    </row>
    <row r="17" spans="1:65" ht="4.5" customHeight="1" thickBot="1">
      <c r="A17" s="289"/>
      <c r="B17" s="268"/>
      <c r="C17" s="268"/>
      <c r="D17" s="269"/>
      <c r="E17" s="46"/>
      <c r="F17" s="47"/>
      <c r="G17" s="47"/>
      <c r="H17" s="47"/>
      <c r="I17" s="47"/>
      <c r="J17" s="47"/>
      <c r="K17" s="47"/>
      <c r="L17" s="46"/>
      <c r="M17" s="46"/>
      <c r="N17" s="24"/>
      <c r="O17" s="263"/>
      <c r="P17" s="238"/>
      <c r="Q17" s="264"/>
      <c r="R17" s="288"/>
      <c r="S17" s="238"/>
      <c r="T17" s="238"/>
      <c r="U17" s="238"/>
      <c r="V17" s="238"/>
      <c r="W17" s="238"/>
      <c r="X17" s="264"/>
      <c r="Y17" s="288"/>
      <c r="Z17" s="264"/>
      <c r="AA17" s="288"/>
      <c r="AB17" s="238"/>
      <c r="AC17" s="238"/>
      <c r="AD17" s="238"/>
      <c r="AE17" s="264"/>
      <c r="AF17" s="288"/>
      <c r="AG17" s="238"/>
      <c r="AH17" s="238"/>
      <c r="AI17" s="238"/>
      <c r="AJ17" s="238"/>
      <c r="AK17" s="238"/>
      <c r="AL17" s="302"/>
      <c r="AM17" s="24"/>
      <c r="AN17" s="361"/>
      <c r="AO17" s="362"/>
      <c r="AP17" s="362"/>
      <c r="AQ17" s="362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2"/>
      <c r="BF17" s="24"/>
      <c r="BG17" s="24"/>
      <c r="BH17" s="24"/>
      <c r="BI17" s="24"/>
      <c r="BJ17" s="24"/>
      <c r="BK17" s="24"/>
      <c r="BL17" s="24"/>
      <c r="BM17" s="24"/>
    </row>
    <row r="18" spans="1:65" ht="4.5" customHeight="1">
      <c r="A18" s="299" t="s">
        <v>68</v>
      </c>
      <c r="B18" s="265"/>
      <c r="C18" s="265"/>
      <c r="D18" s="265"/>
      <c r="E18" s="300"/>
      <c r="F18" s="265"/>
      <c r="G18" s="265"/>
      <c r="H18" s="265"/>
      <c r="I18" s="265"/>
      <c r="J18" s="265"/>
      <c r="K18" s="265"/>
      <c r="L18" s="265"/>
      <c r="M18" s="301"/>
      <c r="N18" s="24"/>
      <c r="O18" s="263"/>
      <c r="P18" s="238"/>
      <c r="Q18" s="264"/>
      <c r="R18" s="288"/>
      <c r="S18" s="238"/>
      <c r="T18" s="238"/>
      <c r="U18" s="238"/>
      <c r="V18" s="238"/>
      <c r="W18" s="238"/>
      <c r="X18" s="264"/>
      <c r="Y18" s="288"/>
      <c r="Z18" s="264"/>
      <c r="AA18" s="288"/>
      <c r="AB18" s="238"/>
      <c r="AC18" s="238"/>
      <c r="AD18" s="238"/>
      <c r="AE18" s="264"/>
      <c r="AF18" s="288"/>
      <c r="AG18" s="238"/>
      <c r="AH18" s="238"/>
      <c r="AI18" s="238"/>
      <c r="AJ18" s="238"/>
      <c r="AK18" s="238"/>
      <c r="AL18" s="302"/>
      <c r="AM18" s="24"/>
      <c r="AN18" s="361"/>
      <c r="AO18" s="362"/>
      <c r="AP18" s="362"/>
      <c r="AQ18" s="362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2"/>
      <c r="BF18" s="24"/>
      <c r="BG18" s="24"/>
      <c r="BH18" s="24"/>
      <c r="BI18" s="24"/>
      <c r="BJ18" s="24"/>
      <c r="BK18" s="24"/>
      <c r="BL18" s="24"/>
      <c r="BM18" s="24"/>
    </row>
    <row r="19" spans="1:65" ht="4.5" customHeight="1">
      <c r="A19" s="263"/>
      <c r="B19" s="238"/>
      <c r="C19" s="238"/>
      <c r="D19" s="238"/>
      <c r="E19" s="263"/>
      <c r="F19" s="238"/>
      <c r="G19" s="238"/>
      <c r="H19" s="238"/>
      <c r="I19" s="238"/>
      <c r="J19" s="238"/>
      <c r="K19" s="238"/>
      <c r="L19" s="238"/>
      <c r="M19" s="302"/>
      <c r="N19" s="24"/>
      <c r="O19" s="279"/>
      <c r="P19" s="274"/>
      <c r="Q19" s="275"/>
      <c r="R19" s="273"/>
      <c r="S19" s="274"/>
      <c r="T19" s="274"/>
      <c r="U19" s="274"/>
      <c r="V19" s="274"/>
      <c r="W19" s="274"/>
      <c r="X19" s="275"/>
      <c r="Y19" s="273"/>
      <c r="Z19" s="275"/>
      <c r="AA19" s="273"/>
      <c r="AB19" s="274"/>
      <c r="AC19" s="274"/>
      <c r="AD19" s="274"/>
      <c r="AE19" s="275"/>
      <c r="AF19" s="273"/>
      <c r="AG19" s="274"/>
      <c r="AH19" s="274"/>
      <c r="AI19" s="274"/>
      <c r="AJ19" s="274"/>
      <c r="AK19" s="274"/>
      <c r="AL19" s="359"/>
      <c r="AM19" s="24"/>
      <c r="AN19" s="363"/>
      <c r="AO19" s="364"/>
      <c r="AP19" s="364"/>
      <c r="AQ19" s="364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2"/>
      <c r="BF19" s="24"/>
      <c r="BG19" s="24"/>
      <c r="BH19" s="24"/>
      <c r="BI19" s="24"/>
      <c r="BJ19" s="24"/>
      <c r="BK19" s="24"/>
      <c r="BL19" s="24"/>
      <c r="BM19" s="24"/>
    </row>
    <row r="20" spans="1:65" ht="4.5" customHeight="1">
      <c r="A20" s="263"/>
      <c r="B20" s="238"/>
      <c r="C20" s="238"/>
      <c r="D20" s="238"/>
      <c r="E20" s="263"/>
      <c r="F20" s="238"/>
      <c r="G20" s="238"/>
      <c r="H20" s="238"/>
      <c r="I20" s="238"/>
      <c r="J20" s="238"/>
      <c r="K20" s="238"/>
      <c r="L20" s="238"/>
      <c r="M20" s="302"/>
      <c r="N20" s="24"/>
      <c r="O20" s="295" t="s">
        <v>69</v>
      </c>
      <c r="P20" s="261"/>
      <c r="Q20" s="262"/>
      <c r="R20" s="287"/>
      <c r="S20" s="261"/>
      <c r="T20" s="261"/>
      <c r="U20" s="261"/>
      <c r="V20" s="261"/>
      <c r="W20" s="261"/>
      <c r="X20" s="262"/>
      <c r="Y20" s="290"/>
      <c r="Z20" s="262"/>
      <c r="AA20" s="287"/>
      <c r="AB20" s="261"/>
      <c r="AC20" s="261"/>
      <c r="AD20" s="261"/>
      <c r="AE20" s="262"/>
      <c r="AF20" s="353"/>
      <c r="AG20" s="261"/>
      <c r="AH20" s="261"/>
      <c r="AI20" s="261"/>
      <c r="AJ20" s="261"/>
      <c r="AK20" s="261"/>
      <c r="AL20" s="354"/>
      <c r="AM20" s="24"/>
      <c r="AN20" s="404" t="str">
        <f>入力!C8</f>
        <v>A12345</v>
      </c>
      <c r="AO20" s="405"/>
      <c r="AP20" s="405"/>
      <c r="AQ20" s="405"/>
      <c r="AR20" s="405"/>
      <c r="AS20" s="406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45"/>
      <c r="BF20" s="24"/>
      <c r="BG20" s="24"/>
      <c r="BH20" s="24"/>
      <c r="BI20" s="24"/>
      <c r="BJ20" s="24"/>
      <c r="BK20" s="24"/>
      <c r="BL20" s="24"/>
      <c r="BM20" s="24"/>
    </row>
    <row r="21" spans="1:65" ht="4.5" customHeight="1" thickBot="1">
      <c r="A21" s="267"/>
      <c r="B21" s="268"/>
      <c r="C21" s="268"/>
      <c r="D21" s="268"/>
      <c r="E21" s="267"/>
      <c r="F21" s="268"/>
      <c r="G21" s="268"/>
      <c r="H21" s="268"/>
      <c r="I21" s="268"/>
      <c r="J21" s="268"/>
      <c r="K21" s="268"/>
      <c r="L21" s="268"/>
      <c r="M21" s="303"/>
      <c r="N21" s="24"/>
      <c r="O21" s="263"/>
      <c r="P21" s="238"/>
      <c r="Q21" s="264"/>
      <c r="R21" s="288"/>
      <c r="S21" s="238"/>
      <c r="T21" s="238"/>
      <c r="U21" s="238"/>
      <c r="V21" s="238"/>
      <c r="W21" s="238"/>
      <c r="X21" s="264"/>
      <c r="Y21" s="288"/>
      <c r="Z21" s="264"/>
      <c r="AA21" s="288"/>
      <c r="AB21" s="238"/>
      <c r="AC21" s="238"/>
      <c r="AD21" s="238"/>
      <c r="AE21" s="264"/>
      <c r="AF21" s="288"/>
      <c r="AG21" s="238"/>
      <c r="AH21" s="238"/>
      <c r="AI21" s="238"/>
      <c r="AJ21" s="238"/>
      <c r="AK21" s="238"/>
      <c r="AL21" s="302"/>
      <c r="AM21" s="24"/>
      <c r="AN21" s="407"/>
      <c r="AO21" s="408"/>
      <c r="AP21" s="408"/>
      <c r="AQ21" s="408"/>
      <c r="AR21" s="408"/>
      <c r="AS21" s="409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45"/>
      <c r="BF21" s="24"/>
      <c r="BG21" s="24"/>
      <c r="BH21" s="24"/>
      <c r="BI21" s="24"/>
      <c r="BJ21" s="24"/>
      <c r="BK21" s="24"/>
      <c r="BL21" s="24"/>
      <c r="BM21" s="24"/>
    </row>
    <row r="22" spans="1:65" ht="4.5" customHeight="1">
      <c r="A22" s="304" t="s">
        <v>70</v>
      </c>
      <c r="B22" s="238"/>
      <c r="C22" s="238"/>
      <c r="D22" s="238"/>
      <c r="E22" s="35"/>
      <c r="F22" s="35"/>
      <c r="G22" s="35"/>
      <c r="H22" s="35"/>
      <c r="I22" s="35"/>
      <c r="J22" s="35"/>
      <c r="K22" s="35"/>
      <c r="L22" s="24"/>
      <c r="M22" s="24"/>
      <c r="N22" s="24"/>
      <c r="O22" s="263"/>
      <c r="P22" s="238"/>
      <c r="Q22" s="264"/>
      <c r="R22" s="288"/>
      <c r="S22" s="238"/>
      <c r="T22" s="238"/>
      <c r="U22" s="238"/>
      <c r="V22" s="238"/>
      <c r="W22" s="238"/>
      <c r="X22" s="264"/>
      <c r="Y22" s="288"/>
      <c r="Z22" s="264"/>
      <c r="AA22" s="288"/>
      <c r="AB22" s="238"/>
      <c r="AC22" s="238"/>
      <c r="AD22" s="238"/>
      <c r="AE22" s="264"/>
      <c r="AF22" s="288"/>
      <c r="AG22" s="238"/>
      <c r="AH22" s="238"/>
      <c r="AI22" s="238"/>
      <c r="AJ22" s="238"/>
      <c r="AK22" s="238"/>
      <c r="AL22" s="302"/>
      <c r="AM22" s="24"/>
      <c r="AN22" s="407"/>
      <c r="AO22" s="408"/>
      <c r="AP22" s="408"/>
      <c r="AQ22" s="408"/>
      <c r="AR22" s="408"/>
      <c r="AS22" s="409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45"/>
      <c r="BF22" s="24"/>
      <c r="BG22" s="24"/>
      <c r="BH22" s="24"/>
      <c r="BI22" s="24"/>
      <c r="BJ22" s="24"/>
      <c r="BK22" s="24"/>
      <c r="BL22" s="24"/>
      <c r="BM22" s="24"/>
    </row>
    <row r="23" spans="1:65" ht="4.5" customHeight="1" thickBot="1">
      <c r="A23" s="238"/>
      <c r="B23" s="238"/>
      <c r="C23" s="238"/>
      <c r="D23" s="238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67"/>
      <c r="P23" s="268"/>
      <c r="Q23" s="269"/>
      <c r="R23" s="289"/>
      <c r="S23" s="268"/>
      <c r="T23" s="268"/>
      <c r="U23" s="268"/>
      <c r="V23" s="268"/>
      <c r="W23" s="268"/>
      <c r="X23" s="269"/>
      <c r="Y23" s="289"/>
      <c r="Z23" s="269"/>
      <c r="AA23" s="289"/>
      <c r="AB23" s="268"/>
      <c r="AC23" s="268"/>
      <c r="AD23" s="268"/>
      <c r="AE23" s="269"/>
      <c r="AF23" s="289"/>
      <c r="AG23" s="268"/>
      <c r="AH23" s="268"/>
      <c r="AI23" s="268"/>
      <c r="AJ23" s="268"/>
      <c r="AK23" s="268"/>
      <c r="AL23" s="303"/>
      <c r="AM23" s="24"/>
      <c r="AN23" s="227"/>
      <c r="AO23" s="231"/>
      <c r="AP23" s="228"/>
      <c r="AQ23" s="231"/>
      <c r="AR23" s="231"/>
      <c r="AS23" s="229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48"/>
      <c r="BF23" s="24"/>
      <c r="BG23" s="24"/>
      <c r="BH23" s="24"/>
      <c r="BI23" s="24"/>
      <c r="BJ23" s="24"/>
      <c r="BK23" s="24"/>
      <c r="BL23" s="24"/>
      <c r="BM23" s="24"/>
    </row>
    <row r="24" spans="1:65" ht="4.5" customHeight="1">
      <c r="A24" s="238"/>
      <c r="B24" s="238"/>
      <c r="C24" s="238"/>
      <c r="D24" s="238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</row>
    <row r="25" spans="1:65" ht="18.75" customHeight="1">
      <c r="A25" s="291" t="s">
        <v>71</v>
      </c>
      <c r="B25" s="292"/>
      <c r="C25" s="292"/>
      <c r="D25" s="293"/>
      <c r="E25" s="291" t="s">
        <v>72</v>
      </c>
      <c r="F25" s="292"/>
      <c r="G25" s="292"/>
      <c r="H25" s="292"/>
      <c r="I25" s="293"/>
      <c r="J25" s="291" t="s">
        <v>73</v>
      </c>
      <c r="K25" s="292"/>
      <c r="L25" s="292"/>
      <c r="M25" s="292"/>
      <c r="N25" s="292"/>
      <c r="O25" s="292"/>
      <c r="P25" s="292"/>
      <c r="Q25" s="292"/>
      <c r="R25" s="293"/>
      <c r="S25" s="291" t="s">
        <v>74</v>
      </c>
      <c r="T25" s="292"/>
      <c r="U25" s="292"/>
      <c r="V25" s="292"/>
      <c r="W25" s="292"/>
      <c r="X25" s="292"/>
      <c r="Y25" s="292"/>
      <c r="Z25" s="292"/>
      <c r="AA25" s="293"/>
      <c r="AB25" s="49"/>
      <c r="AC25" s="24"/>
      <c r="AD25" s="24"/>
      <c r="AE25" s="291" t="s">
        <v>71</v>
      </c>
      <c r="AF25" s="292"/>
      <c r="AG25" s="292"/>
      <c r="AH25" s="293"/>
      <c r="AI25" s="291" t="s">
        <v>72</v>
      </c>
      <c r="AJ25" s="292"/>
      <c r="AK25" s="292"/>
      <c r="AL25" s="292"/>
      <c r="AM25" s="293"/>
      <c r="AN25" s="291" t="s">
        <v>73</v>
      </c>
      <c r="AO25" s="292"/>
      <c r="AP25" s="292"/>
      <c r="AQ25" s="292"/>
      <c r="AR25" s="292"/>
      <c r="AS25" s="292"/>
      <c r="AT25" s="292"/>
      <c r="AU25" s="292"/>
      <c r="AV25" s="293"/>
      <c r="AW25" s="291" t="s">
        <v>74</v>
      </c>
      <c r="AX25" s="292"/>
      <c r="AY25" s="292"/>
      <c r="AZ25" s="292"/>
      <c r="BA25" s="292"/>
      <c r="BB25" s="292"/>
      <c r="BC25" s="292"/>
      <c r="BD25" s="292"/>
      <c r="BE25" s="293"/>
      <c r="BF25" s="24"/>
      <c r="BG25" s="24"/>
      <c r="BH25" s="24"/>
      <c r="BI25" s="24"/>
      <c r="BJ25" s="24"/>
      <c r="BK25" s="24"/>
      <c r="BL25" s="24"/>
      <c r="BM25" s="24"/>
    </row>
    <row r="26" spans="1:65" ht="14.25" customHeight="1">
      <c r="A26" s="50"/>
      <c r="B26" s="42"/>
      <c r="C26" s="42"/>
      <c r="D26" s="43"/>
      <c r="E26" s="50"/>
      <c r="F26" s="42"/>
      <c r="G26" s="51"/>
      <c r="H26" s="51"/>
      <c r="I26" s="52"/>
      <c r="J26" s="50"/>
      <c r="K26" s="53"/>
      <c r="L26" s="53"/>
      <c r="M26" s="53"/>
      <c r="N26" s="53"/>
      <c r="O26" s="53"/>
      <c r="P26" s="53"/>
      <c r="Q26" s="53"/>
      <c r="R26" s="54"/>
      <c r="S26" s="55"/>
      <c r="T26" s="53"/>
      <c r="U26" s="53"/>
      <c r="V26" s="53"/>
      <c r="W26" s="53"/>
      <c r="X26" s="53"/>
      <c r="Y26" s="53"/>
      <c r="Z26" s="53"/>
      <c r="AA26" s="54"/>
      <c r="AB26" s="56"/>
      <c r="AC26" s="51"/>
      <c r="AD26" s="35"/>
      <c r="AE26" s="50"/>
      <c r="AF26" s="42"/>
      <c r="AG26" s="42"/>
      <c r="AH26" s="43"/>
      <c r="AI26" s="50"/>
      <c r="AJ26" s="42"/>
      <c r="AK26" s="51"/>
      <c r="AL26" s="51"/>
      <c r="AM26" s="52"/>
      <c r="AN26" s="50"/>
      <c r="AO26" s="53"/>
      <c r="AP26" s="53"/>
      <c r="AQ26" s="53"/>
      <c r="AR26" s="53"/>
      <c r="AS26" s="53"/>
      <c r="AT26" s="53"/>
      <c r="AU26" s="53"/>
      <c r="AV26" s="54"/>
      <c r="AW26" s="55"/>
      <c r="AX26" s="53"/>
      <c r="AY26" s="53"/>
      <c r="AZ26" s="53"/>
      <c r="BA26" s="53"/>
      <c r="BB26" s="53"/>
      <c r="BC26" s="53"/>
      <c r="BD26" s="53"/>
      <c r="BE26" s="54"/>
      <c r="BF26" s="24"/>
      <c r="BG26" s="24"/>
      <c r="BH26" s="24"/>
      <c r="BI26" s="24"/>
      <c r="BJ26" s="24"/>
      <c r="BK26" s="24"/>
      <c r="BL26" s="24"/>
      <c r="BM26" s="24"/>
    </row>
    <row r="27" spans="1:65" ht="4.5" customHeight="1">
      <c r="A27" s="39"/>
      <c r="B27" s="40"/>
      <c r="C27" s="40"/>
      <c r="D27" s="40"/>
      <c r="E27" s="40"/>
      <c r="F27" s="57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9"/>
      <c r="T27" s="41"/>
      <c r="U27" s="57"/>
      <c r="V27" s="39"/>
      <c r="W27" s="41"/>
      <c r="X27" s="57"/>
      <c r="Y27" s="39"/>
      <c r="Z27" s="41"/>
      <c r="AA27" s="57"/>
      <c r="AB27" s="49"/>
      <c r="AC27" s="24"/>
      <c r="AD27" s="24"/>
      <c r="AE27" s="39"/>
      <c r="AF27" s="40"/>
      <c r="AG27" s="40"/>
      <c r="AH27" s="40"/>
      <c r="AI27" s="40"/>
      <c r="AJ27" s="57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39"/>
      <c r="AX27" s="41"/>
      <c r="AY27" s="57"/>
      <c r="AZ27" s="39"/>
      <c r="BA27" s="41"/>
      <c r="BB27" s="57"/>
      <c r="BC27" s="39"/>
      <c r="BD27" s="41"/>
      <c r="BE27" s="57"/>
      <c r="BF27" s="24"/>
      <c r="BG27" s="24"/>
      <c r="BH27" s="24"/>
      <c r="BI27" s="24"/>
      <c r="BJ27" s="24"/>
      <c r="BK27" s="24"/>
      <c r="BL27" s="24"/>
      <c r="BM27" s="24"/>
    </row>
    <row r="28" spans="1:65" ht="14.25" customHeight="1">
      <c r="A28" s="50"/>
      <c r="B28" s="42"/>
      <c r="C28" s="42"/>
      <c r="D28" s="43"/>
      <c r="E28" s="50"/>
      <c r="F28" s="42"/>
      <c r="G28" s="51"/>
      <c r="H28" s="51"/>
      <c r="I28" s="52"/>
      <c r="J28" s="50"/>
      <c r="K28" s="53"/>
      <c r="L28" s="53"/>
      <c r="M28" s="53"/>
      <c r="N28" s="53"/>
      <c r="O28" s="53"/>
      <c r="P28" s="53"/>
      <c r="Q28" s="53"/>
      <c r="R28" s="54"/>
      <c r="S28" s="55"/>
      <c r="T28" s="53"/>
      <c r="U28" s="53"/>
      <c r="V28" s="53"/>
      <c r="W28" s="53"/>
      <c r="X28" s="53"/>
      <c r="Y28" s="53"/>
      <c r="Z28" s="53"/>
      <c r="AA28" s="54"/>
      <c r="AB28" s="56"/>
      <c r="AC28" s="51"/>
      <c r="AD28" s="35"/>
      <c r="AE28" s="50"/>
      <c r="AF28" s="42"/>
      <c r="AG28" s="42"/>
      <c r="AH28" s="43"/>
      <c r="AI28" s="50"/>
      <c r="AJ28" s="42"/>
      <c r="AK28" s="51"/>
      <c r="AL28" s="51"/>
      <c r="AM28" s="52"/>
      <c r="AN28" s="50"/>
      <c r="AO28" s="53"/>
      <c r="AP28" s="53"/>
      <c r="AQ28" s="53"/>
      <c r="AR28" s="53"/>
      <c r="AS28" s="53"/>
      <c r="AT28" s="53"/>
      <c r="AU28" s="53"/>
      <c r="AV28" s="54"/>
      <c r="AW28" s="55"/>
      <c r="AX28" s="53"/>
      <c r="AY28" s="53"/>
      <c r="AZ28" s="53"/>
      <c r="BA28" s="53"/>
      <c r="BB28" s="53"/>
      <c r="BC28" s="53"/>
      <c r="BD28" s="53"/>
      <c r="BE28" s="54"/>
      <c r="BF28" s="24"/>
      <c r="BG28" s="24"/>
      <c r="BH28" s="24"/>
      <c r="BI28" s="24"/>
      <c r="BJ28" s="24"/>
      <c r="BK28" s="24"/>
      <c r="BL28" s="24"/>
      <c r="BM28" s="24"/>
    </row>
    <row r="29" spans="1:65" ht="4.5" customHeight="1">
      <c r="A29" s="39"/>
      <c r="B29" s="40"/>
      <c r="C29" s="40"/>
      <c r="D29" s="40"/>
      <c r="E29" s="40"/>
      <c r="F29" s="57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9"/>
      <c r="T29" s="41"/>
      <c r="U29" s="57"/>
      <c r="V29" s="39"/>
      <c r="W29" s="41"/>
      <c r="X29" s="57"/>
      <c r="Y29" s="39"/>
      <c r="Z29" s="41"/>
      <c r="AA29" s="57"/>
      <c r="AB29" s="49"/>
      <c r="AC29" s="24"/>
      <c r="AD29" s="24"/>
      <c r="AE29" s="39"/>
      <c r="AF29" s="40"/>
      <c r="AG29" s="40"/>
      <c r="AH29" s="40"/>
      <c r="AI29" s="40"/>
      <c r="AJ29" s="57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39"/>
      <c r="AX29" s="41"/>
      <c r="AY29" s="57"/>
      <c r="AZ29" s="39"/>
      <c r="BA29" s="41"/>
      <c r="BB29" s="57"/>
      <c r="BC29" s="39"/>
      <c r="BD29" s="41"/>
      <c r="BE29" s="57"/>
      <c r="BF29" s="24"/>
      <c r="BG29" s="24"/>
      <c r="BH29" s="24"/>
      <c r="BI29" s="24"/>
      <c r="BJ29" s="24"/>
      <c r="BK29" s="24"/>
      <c r="BL29" s="24"/>
      <c r="BM29" s="24"/>
    </row>
    <row r="30" spans="1:65" ht="4.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41"/>
      <c r="AX30" s="41"/>
      <c r="AY30" s="41"/>
      <c r="AZ30" s="41"/>
      <c r="BA30" s="41"/>
      <c r="BB30" s="41"/>
      <c r="BC30" s="41"/>
      <c r="BD30" s="41"/>
      <c r="BE30" s="57"/>
      <c r="BF30" s="24"/>
      <c r="BG30" s="24"/>
      <c r="BH30" s="24"/>
      <c r="BI30" s="24"/>
      <c r="BJ30" s="24"/>
      <c r="BK30" s="24"/>
      <c r="BL30" s="24"/>
      <c r="BM30" s="24"/>
    </row>
    <row r="31" spans="1:65" ht="18.75" customHeight="1">
      <c r="A31" s="276" t="s">
        <v>27</v>
      </c>
      <c r="B31" s="277"/>
      <c r="C31" s="278"/>
      <c r="D31" s="283" t="s">
        <v>75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8"/>
      <c r="U31" s="283" t="s">
        <v>76</v>
      </c>
      <c r="V31" s="277"/>
      <c r="W31" s="278"/>
      <c r="X31" s="283" t="s">
        <v>30</v>
      </c>
      <c r="Y31" s="278"/>
      <c r="Z31" s="283" t="s">
        <v>77</v>
      </c>
      <c r="AA31" s="277"/>
      <c r="AB31" s="277"/>
      <c r="AC31" s="278"/>
      <c r="AD31" s="283" t="s">
        <v>78</v>
      </c>
      <c r="AE31" s="277"/>
      <c r="AF31" s="277"/>
      <c r="AG31" s="277"/>
      <c r="AH31" s="277"/>
      <c r="AI31" s="277"/>
      <c r="AJ31" s="277"/>
      <c r="AK31" s="277"/>
      <c r="AL31" s="347"/>
      <c r="AM31" s="44"/>
      <c r="AN31" s="291" t="s">
        <v>71</v>
      </c>
      <c r="AO31" s="292"/>
      <c r="AP31" s="292"/>
      <c r="AQ31" s="293"/>
      <c r="AR31" s="291" t="s">
        <v>72</v>
      </c>
      <c r="AS31" s="292"/>
      <c r="AT31" s="292"/>
      <c r="AU31" s="292"/>
      <c r="AV31" s="293"/>
      <c r="AW31" s="291" t="s">
        <v>73</v>
      </c>
      <c r="AX31" s="292"/>
      <c r="AY31" s="292"/>
      <c r="AZ31" s="292"/>
      <c r="BA31" s="292"/>
      <c r="BB31" s="292"/>
      <c r="BC31" s="292"/>
      <c r="BD31" s="292"/>
      <c r="BE31" s="293"/>
      <c r="BF31" s="24"/>
      <c r="BG31" s="24"/>
      <c r="BH31" s="24"/>
      <c r="BI31" s="24"/>
      <c r="BJ31" s="24"/>
      <c r="BK31" s="24"/>
      <c r="BL31" s="24"/>
      <c r="BM31" s="24"/>
    </row>
    <row r="32" spans="1:65" ht="16.5" customHeight="1">
      <c r="A32" s="255" t="str">
        <f>IF(入力!B11="","",入力!B11)</f>
        <v/>
      </c>
      <c r="B32" s="261"/>
      <c r="C32" s="262"/>
      <c r="D32" s="280" t="str">
        <f>IF(入力!C11="","",入力!C11)</f>
        <v/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2"/>
      <c r="U32" s="281" t="str">
        <f>IF(入力!D11="","",入力!D11)</f>
        <v/>
      </c>
      <c r="V32" s="261"/>
      <c r="W32" s="262"/>
      <c r="X32" s="282" t="str">
        <f>IF(入力!E11="","",入力!E11)</f>
        <v/>
      </c>
      <c r="Y32" s="262"/>
      <c r="Z32" s="272" t="str">
        <f>IF(入力!F11="","",入力!F11)</f>
        <v/>
      </c>
      <c r="AA32" s="261"/>
      <c r="AB32" s="261"/>
      <c r="AC32" s="262"/>
      <c r="AD32" s="24" t="str">
        <f>LEFT(RIGHT(" "&amp;入力!G11,9),1)</f>
        <v xml:space="preserve"> </v>
      </c>
      <c r="AE32" s="24" t="str">
        <f>LEFT(RIGHT(" "&amp;入力!G11,8),1)</f>
        <v xml:space="preserve"> </v>
      </c>
      <c r="AF32" s="24" t="str">
        <f>LEFT(RIGHT(" "&amp;入力!G11,7),1)</f>
        <v xml:space="preserve"> </v>
      </c>
      <c r="AG32" s="24" t="str">
        <f>LEFT(RIGHT(" "&amp;入力!G11,6),1)</f>
        <v xml:space="preserve"> </v>
      </c>
      <c r="AH32" s="24" t="str">
        <f>LEFT(RIGHT(" "&amp;入力!G11,5),1)</f>
        <v xml:space="preserve"> </v>
      </c>
      <c r="AI32" s="24" t="str">
        <f>LEFT(RIGHT(" "&amp;入力!G11,4),1)</f>
        <v xml:space="preserve"> </v>
      </c>
      <c r="AJ32" s="24" t="str">
        <f>LEFT(RIGHT(" "&amp;入力!G11,3),1)</f>
        <v xml:space="preserve"> </v>
      </c>
      <c r="AK32" s="24" t="str">
        <f>LEFT(RIGHT(" "&amp;入力!G11,2),1)</f>
        <v xml:space="preserve"> </v>
      </c>
      <c r="AL32" s="45" t="str">
        <f>IF(AND(AK32=" ",LEFT(RIGHT(" "&amp;入力!G11,1),1)="0"),"",LEFT(RIGHT(" "&amp;入力!G11,1),1))</f>
        <v/>
      </c>
      <c r="AM32" s="58"/>
      <c r="AN32" s="50"/>
      <c r="AO32" s="42"/>
      <c r="AP32" s="42"/>
      <c r="AQ32" s="43"/>
      <c r="AR32" s="50"/>
      <c r="AS32" s="42"/>
      <c r="AT32" s="51"/>
      <c r="AU32" s="51"/>
      <c r="AV32" s="52"/>
      <c r="AW32" s="50"/>
      <c r="AX32" s="53"/>
      <c r="AY32" s="53"/>
      <c r="AZ32" s="53"/>
      <c r="BA32" s="53"/>
      <c r="BB32" s="53"/>
      <c r="BC32" s="53"/>
      <c r="BD32" s="53"/>
      <c r="BE32" s="54"/>
      <c r="BF32" s="24"/>
      <c r="BG32" s="24"/>
      <c r="BH32" s="24"/>
      <c r="BI32" s="24"/>
      <c r="BJ32" s="24"/>
      <c r="BK32" s="24"/>
      <c r="BL32" s="24"/>
      <c r="BM32" s="24"/>
    </row>
    <row r="33" spans="1:65" ht="4.5" customHeight="1">
      <c r="A33" s="279"/>
      <c r="B33" s="274"/>
      <c r="C33" s="275"/>
      <c r="D33" s="273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5"/>
      <c r="U33" s="273"/>
      <c r="V33" s="274"/>
      <c r="W33" s="275"/>
      <c r="X33" s="273"/>
      <c r="Y33" s="275"/>
      <c r="Z33" s="273"/>
      <c r="AA33" s="274"/>
      <c r="AB33" s="274"/>
      <c r="AC33" s="275"/>
      <c r="AD33" s="39"/>
      <c r="AE33" s="41"/>
      <c r="AF33" s="57"/>
      <c r="AG33" s="39"/>
      <c r="AH33" s="41"/>
      <c r="AI33" s="57"/>
      <c r="AJ33" s="39"/>
      <c r="AK33" s="41"/>
      <c r="AL33" s="59"/>
      <c r="AM33" s="58"/>
      <c r="AN33" s="39"/>
      <c r="AO33" s="40"/>
      <c r="AP33" s="40"/>
      <c r="AQ33" s="40"/>
      <c r="AR33" s="40"/>
      <c r="AS33" s="57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24"/>
      <c r="BG33" s="24"/>
      <c r="BH33" s="24"/>
      <c r="BI33" s="24"/>
      <c r="BJ33" s="24"/>
      <c r="BK33" s="24"/>
      <c r="BL33" s="24"/>
      <c r="BM33" s="24"/>
    </row>
    <row r="34" spans="1:65" ht="16.5" customHeight="1">
      <c r="A34" s="255" t="str">
        <f>IF(入力!B12="","",入力!B12)</f>
        <v/>
      </c>
      <c r="B34" s="261"/>
      <c r="C34" s="262"/>
      <c r="D34" s="280" t="str">
        <f>IF(入力!C12="","",入力!C12)</f>
        <v/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2"/>
      <c r="U34" s="281" t="str">
        <f>IF(入力!D12="","",入力!D12)</f>
        <v/>
      </c>
      <c r="V34" s="261"/>
      <c r="W34" s="262"/>
      <c r="X34" s="282" t="str">
        <f>IF(入力!E12="","",入力!E12)</f>
        <v/>
      </c>
      <c r="Y34" s="262"/>
      <c r="Z34" s="272" t="str">
        <f>IF(入力!F12="","",入力!F12)</f>
        <v/>
      </c>
      <c r="AA34" s="261"/>
      <c r="AB34" s="261"/>
      <c r="AC34" s="262"/>
      <c r="AD34" s="49" t="str">
        <f>LEFT(RIGHT(" "&amp;入力!G12,9),1)</f>
        <v xml:space="preserve"> </v>
      </c>
      <c r="AE34" s="24" t="str">
        <f>LEFT(RIGHT(" "&amp;入力!G12,8),1)</f>
        <v xml:space="preserve"> </v>
      </c>
      <c r="AF34" s="24" t="str">
        <f>LEFT(RIGHT(" "&amp;入力!G12,7),1)</f>
        <v xml:space="preserve"> </v>
      </c>
      <c r="AG34" s="24" t="str">
        <f>LEFT(RIGHT(" "&amp;入力!G12,6),1)</f>
        <v xml:space="preserve"> </v>
      </c>
      <c r="AH34" s="24" t="str">
        <f>LEFT(RIGHT(" "&amp;入力!G12,5),1)</f>
        <v xml:space="preserve"> </v>
      </c>
      <c r="AI34" s="24" t="str">
        <f>LEFT(RIGHT(" "&amp;入力!G12,4),1)</f>
        <v xml:space="preserve"> </v>
      </c>
      <c r="AJ34" s="24" t="str">
        <f>LEFT(RIGHT(" "&amp;入力!G12,3),1)</f>
        <v xml:space="preserve"> </v>
      </c>
      <c r="AK34" s="24" t="str">
        <f>LEFT(RIGHT(" "&amp;入力!G12,2),1)</f>
        <v xml:space="preserve"> </v>
      </c>
      <c r="AL34" s="45" t="str">
        <f>IF(AND(AK34=" ",LEFT(RIGHT(" "&amp;入力!G12,1),1)="0"),"",LEFT(RIGHT(" "&amp;入力!G12,1),1))</f>
        <v/>
      </c>
      <c r="AM34" s="58"/>
      <c r="AN34" s="50"/>
      <c r="AO34" s="42"/>
      <c r="AP34" s="42"/>
      <c r="AQ34" s="43"/>
      <c r="AR34" s="50"/>
      <c r="AS34" s="42"/>
      <c r="AT34" s="51"/>
      <c r="AU34" s="51"/>
      <c r="AV34" s="52"/>
      <c r="AW34" s="50"/>
      <c r="AX34" s="53"/>
      <c r="AY34" s="53"/>
      <c r="AZ34" s="53"/>
      <c r="BA34" s="53"/>
      <c r="BB34" s="53"/>
      <c r="BC34" s="53"/>
      <c r="BD34" s="53"/>
      <c r="BE34" s="54"/>
      <c r="BF34" s="24"/>
      <c r="BG34" s="24"/>
      <c r="BH34" s="24"/>
      <c r="BI34" s="24"/>
      <c r="BJ34" s="24"/>
      <c r="BK34" s="24"/>
      <c r="BL34" s="24"/>
      <c r="BM34" s="24"/>
    </row>
    <row r="35" spans="1:65" ht="4.5" customHeight="1">
      <c r="A35" s="279"/>
      <c r="B35" s="274"/>
      <c r="C35" s="275"/>
      <c r="D35" s="273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5"/>
      <c r="U35" s="273"/>
      <c r="V35" s="274"/>
      <c r="W35" s="275"/>
      <c r="X35" s="273"/>
      <c r="Y35" s="275"/>
      <c r="Z35" s="273"/>
      <c r="AA35" s="274"/>
      <c r="AB35" s="274"/>
      <c r="AC35" s="275"/>
      <c r="AD35" s="39"/>
      <c r="AE35" s="41"/>
      <c r="AF35" s="57"/>
      <c r="AG35" s="39"/>
      <c r="AH35" s="41"/>
      <c r="AI35" s="57"/>
      <c r="AJ35" s="39"/>
      <c r="AK35" s="41"/>
      <c r="AL35" s="59"/>
      <c r="AM35" s="58"/>
      <c r="AN35" s="39"/>
      <c r="AO35" s="40"/>
      <c r="AP35" s="40"/>
      <c r="AQ35" s="40"/>
      <c r="AR35" s="40"/>
      <c r="AS35" s="57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24"/>
      <c r="BG35" s="24"/>
      <c r="BH35" s="24"/>
      <c r="BI35" s="24"/>
      <c r="BJ35" s="24"/>
      <c r="BK35" s="24"/>
      <c r="BL35" s="24"/>
      <c r="BM35" s="24"/>
    </row>
    <row r="36" spans="1:65" ht="16.5" customHeight="1">
      <c r="A36" s="255" t="str">
        <f>IF(入力!B13="","",入力!B13)</f>
        <v/>
      </c>
      <c r="B36" s="261"/>
      <c r="C36" s="262"/>
      <c r="D36" s="280" t="str">
        <f>IF(入力!C13="","",入力!C13)</f>
        <v/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2"/>
      <c r="U36" s="281" t="str">
        <f>IF(入力!D13="","",入力!D13)</f>
        <v/>
      </c>
      <c r="V36" s="261"/>
      <c r="W36" s="262"/>
      <c r="X36" s="282" t="str">
        <f>IF(入力!E13="","",入力!E13)</f>
        <v/>
      </c>
      <c r="Y36" s="262"/>
      <c r="Z36" s="272" t="str">
        <f>IF(入力!F13="","",入力!F13)</f>
        <v/>
      </c>
      <c r="AA36" s="261"/>
      <c r="AB36" s="261"/>
      <c r="AC36" s="262"/>
      <c r="AD36" s="49" t="str">
        <f>LEFT(RIGHT(" "&amp;入力!G13,9),1)</f>
        <v xml:space="preserve"> </v>
      </c>
      <c r="AE36" s="24" t="str">
        <f>LEFT(RIGHT(" "&amp;入力!G13,8),1)</f>
        <v xml:space="preserve"> </v>
      </c>
      <c r="AF36" s="24" t="str">
        <f>LEFT(RIGHT(" "&amp;入力!G13,7),1)</f>
        <v xml:space="preserve"> </v>
      </c>
      <c r="AG36" s="24" t="str">
        <f>LEFT(RIGHT(" "&amp;入力!G13,6),1)</f>
        <v xml:space="preserve"> </v>
      </c>
      <c r="AH36" s="24" t="str">
        <f>LEFT(RIGHT(" "&amp;入力!G13,5),1)</f>
        <v xml:space="preserve"> </v>
      </c>
      <c r="AI36" s="24" t="str">
        <f>LEFT(RIGHT(" "&amp;入力!G13,4),1)</f>
        <v xml:space="preserve"> </v>
      </c>
      <c r="AJ36" s="24" t="str">
        <f>LEFT(RIGHT(" "&amp;入力!G13,3),1)</f>
        <v xml:space="preserve"> </v>
      </c>
      <c r="AK36" s="24" t="str">
        <f>LEFT(RIGHT(" "&amp;入力!G13,2),1)</f>
        <v xml:space="preserve"> </v>
      </c>
      <c r="AL36" s="45" t="str">
        <f>IF(AND(AK36=" ",LEFT(RIGHT(" "&amp;入力!G13,1),1)="0"),"",LEFT(RIGHT(" "&amp;入力!G13,1),1))</f>
        <v/>
      </c>
      <c r="AM36" s="58"/>
      <c r="AN36" s="50"/>
      <c r="AO36" s="42"/>
      <c r="AP36" s="42"/>
      <c r="AQ36" s="43"/>
      <c r="AR36" s="50"/>
      <c r="AS36" s="42"/>
      <c r="AT36" s="51"/>
      <c r="AU36" s="51"/>
      <c r="AV36" s="52"/>
      <c r="AW36" s="50"/>
      <c r="AX36" s="53"/>
      <c r="AY36" s="53"/>
      <c r="AZ36" s="53"/>
      <c r="BA36" s="53"/>
      <c r="BB36" s="53"/>
      <c r="BC36" s="53"/>
      <c r="BD36" s="53"/>
      <c r="BE36" s="54"/>
      <c r="BF36" s="24"/>
      <c r="BG36" s="24"/>
      <c r="BH36" s="24"/>
      <c r="BI36" s="24"/>
      <c r="BJ36" s="24"/>
      <c r="BK36" s="24"/>
      <c r="BL36" s="24"/>
      <c r="BM36" s="24"/>
    </row>
    <row r="37" spans="1:65" ht="4.5" customHeight="1">
      <c r="A37" s="279"/>
      <c r="B37" s="274"/>
      <c r="C37" s="275"/>
      <c r="D37" s="273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5"/>
      <c r="U37" s="273"/>
      <c r="V37" s="274"/>
      <c r="W37" s="275"/>
      <c r="X37" s="273"/>
      <c r="Y37" s="275"/>
      <c r="Z37" s="273"/>
      <c r="AA37" s="274"/>
      <c r="AB37" s="274"/>
      <c r="AC37" s="275"/>
      <c r="AD37" s="39"/>
      <c r="AE37" s="41"/>
      <c r="AF37" s="57"/>
      <c r="AG37" s="39"/>
      <c r="AH37" s="41"/>
      <c r="AI37" s="57"/>
      <c r="AJ37" s="39"/>
      <c r="AK37" s="41"/>
      <c r="AL37" s="59"/>
      <c r="AM37" s="58"/>
      <c r="AN37" s="39"/>
      <c r="AO37" s="40"/>
      <c r="AP37" s="40"/>
      <c r="AQ37" s="40"/>
      <c r="AR37" s="40"/>
      <c r="AS37" s="57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24"/>
      <c r="BG37" s="24"/>
      <c r="BH37" s="24"/>
      <c r="BI37" s="24"/>
      <c r="BJ37" s="24"/>
      <c r="BK37" s="24"/>
      <c r="BL37" s="24"/>
      <c r="BM37" s="24"/>
    </row>
    <row r="38" spans="1:65" ht="16.5" customHeight="1">
      <c r="A38" s="255" t="str">
        <f>IF(入力!B14="","",入力!B14)</f>
        <v/>
      </c>
      <c r="B38" s="261"/>
      <c r="C38" s="262"/>
      <c r="D38" s="280" t="str">
        <f>IF(入力!C14="","",入力!C14)</f>
        <v/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81" t="str">
        <f>IF(入力!D14="","",入力!D14)</f>
        <v/>
      </c>
      <c r="V38" s="261"/>
      <c r="W38" s="262"/>
      <c r="X38" s="282" t="str">
        <f>IF(入力!E14="","",入力!E14)</f>
        <v/>
      </c>
      <c r="Y38" s="262"/>
      <c r="Z38" s="272" t="str">
        <f>IF(入力!F14="","",入力!F14)</f>
        <v/>
      </c>
      <c r="AA38" s="261"/>
      <c r="AB38" s="261"/>
      <c r="AC38" s="262"/>
      <c r="AD38" s="49" t="str">
        <f>LEFT(RIGHT(" "&amp;入力!G14,9),1)</f>
        <v xml:space="preserve"> </v>
      </c>
      <c r="AE38" s="24" t="str">
        <f>LEFT(RIGHT(" "&amp;入力!G14,8),1)</f>
        <v xml:space="preserve"> </v>
      </c>
      <c r="AF38" s="24" t="str">
        <f>LEFT(RIGHT(" "&amp;入力!G14,7),1)</f>
        <v xml:space="preserve"> </v>
      </c>
      <c r="AG38" s="24" t="str">
        <f>LEFT(RIGHT(" "&amp;入力!G14,6),1)</f>
        <v xml:space="preserve"> </v>
      </c>
      <c r="AH38" s="24" t="str">
        <f>LEFT(RIGHT(" "&amp;入力!G14,5),1)</f>
        <v xml:space="preserve"> </v>
      </c>
      <c r="AI38" s="24" t="str">
        <f>LEFT(RIGHT(" "&amp;入力!G14,4),1)</f>
        <v xml:space="preserve"> </v>
      </c>
      <c r="AJ38" s="24" t="str">
        <f>LEFT(RIGHT(" "&amp;入力!G14,3),1)</f>
        <v xml:space="preserve"> </v>
      </c>
      <c r="AK38" s="24" t="str">
        <f>LEFT(RIGHT(" "&amp;入力!G14,2),1)</f>
        <v xml:space="preserve"> </v>
      </c>
      <c r="AL38" s="45" t="str">
        <f>IF(AND(AK38=" ",LEFT(RIGHT(" "&amp;入力!G14,1),1)="0"),"",LEFT(RIGHT(" "&amp;入力!G14,1),1))</f>
        <v/>
      </c>
      <c r="AM38" s="58"/>
      <c r="AN38" s="50"/>
      <c r="AO38" s="42"/>
      <c r="AP38" s="42"/>
      <c r="AQ38" s="43"/>
      <c r="AR38" s="50"/>
      <c r="AS38" s="42"/>
      <c r="AT38" s="51"/>
      <c r="AU38" s="51"/>
      <c r="AV38" s="52"/>
      <c r="AW38" s="50"/>
      <c r="AX38" s="53"/>
      <c r="AY38" s="53"/>
      <c r="AZ38" s="53"/>
      <c r="BA38" s="53"/>
      <c r="BB38" s="53"/>
      <c r="BC38" s="53"/>
      <c r="BD38" s="53"/>
      <c r="BE38" s="54"/>
      <c r="BF38" s="24"/>
      <c r="BG38" s="24"/>
      <c r="BH38" s="24"/>
      <c r="BI38" s="24"/>
      <c r="BJ38" s="24"/>
      <c r="BK38" s="24"/>
      <c r="BL38" s="24"/>
      <c r="BM38" s="24"/>
    </row>
    <row r="39" spans="1:65" ht="4.5" customHeight="1">
      <c r="A39" s="279"/>
      <c r="B39" s="274"/>
      <c r="C39" s="275"/>
      <c r="D39" s="273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5"/>
      <c r="U39" s="273"/>
      <c r="V39" s="274"/>
      <c r="W39" s="275"/>
      <c r="X39" s="273"/>
      <c r="Y39" s="275"/>
      <c r="Z39" s="273"/>
      <c r="AA39" s="274"/>
      <c r="AB39" s="274"/>
      <c r="AC39" s="275"/>
      <c r="AD39" s="39"/>
      <c r="AE39" s="41"/>
      <c r="AF39" s="57"/>
      <c r="AG39" s="39"/>
      <c r="AH39" s="41"/>
      <c r="AI39" s="57"/>
      <c r="AJ39" s="39"/>
      <c r="AK39" s="41"/>
      <c r="AL39" s="59"/>
      <c r="AM39" s="58"/>
      <c r="AN39" s="39"/>
      <c r="AO39" s="40"/>
      <c r="AP39" s="40"/>
      <c r="AQ39" s="40"/>
      <c r="AR39" s="40"/>
      <c r="AS39" s="57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24"/>
      <c r="BG39" s="24"/>
      <c r="BH39" s="24"/>
      <c r="BI39" s="24"/>
      <c r="BJ39" s="24"/>
      <c r="BK39" s="24"/>
      <c r="BL39" s="24"/>
      <c r="BM39" s="24"/>
    </row>
    <row r="40" spans="1:65" ht="16.5" customHeight="1">
      <c r="A40" s="255" t="str">
        <f>IF(入力!B15="","",入力!B15)</f>
        <v/>
      </c>
      <c r="B40" s="261"/>
      <c r="C40" s="262"/>
      <c r="D40" s="280" t="str">
        <f>IF(入力!C15="","",入力!C15)</f>
        <v/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2"/>
      <c r="U40" s="281" t="str">
        <f>IF(入力!D15="","",入力!D15)</f>
        <v/>
      </c>
      <c r="V40" s="261"/>
      <c r="W40" s="262"/>
      <c r="X40" s="282" t="str">
        <f>IF(入力!E15="","",入力!E15)</f>
        <v/>
      </c>
      <c r="Y40" s="262"/>
      <c r="Z40" s="272" t="str">
        <f>IF(入力!F15="","",入力!F15)</f>
        <v/>
      </c>
      <c r="AA40" s="261"/>
      <c r="AB40" s="261"/>
      <c r="AC40" s="262"/>
      <c r="AD40" s="49" t="str">
        <f>LEFT(RIGHT(" "&amp;入力!G15,9),1)</f>
        <v xml:space="preserve"> </v>
      </c>
      <c r="AE40" s="24" t="str">
        <f>LEFT(RIGHT(" "&amp;入力!G15,8),1)</f>
        <v xml:space="preserve"> </v>
      </c>
      <c r="AF40" s="24" t="str">
        <f>LEFT(RIGHT(" "&amp;入力!G15,7),1)</f>
        <v xml:space="preserve"> </v>
      </c>
      <c r="AG40" s="24" t="str">
        <f>LEFT(RIGHT(" "&amp;入力!G15,6),1)</f>
        <v xml:space="preserve"> </v>
      </c>
      <c r="AH40" s="24" t="str">
        <f>LEFT(RIGHT(" "&amp;入力!G15,5),1)</f>
        <v xml:space="preserve"> </v>
      </c>
      <c r="AI40" s="24" t="str">
        <f>LEFT(RIGHT(" "&amp;入力!G15,4),1)</f>
        <v xml:space="preserve"> </v>
      </c>
      <c r="AJ40" s="24" t="str">
        <f>LEFT(RIGHT(" "&amp;入力!G15,3),1)</f>
        <v xml:space="preserve"> </v>
      </c>
      <c r="AK40" s="24" t="str">
        <f>LEFT(RIGHT(" "&amp;入力!G15,2),1)</f>
        <v xml:space="preserve"> </v>
      </c>
      <c r="AL40" s="45" t="str">
        <f>IF(AND(AK40=" ",LEFT(RIGHT(" "&amp;入力!G15,1),1)="0"),"",LEFT(RIGHT(" "&amp;入力!G15,1),1))</f>
        <v/>
      </c>
      <c r="AM40" s="58"/>
      <c r="AN40" s="50"/>
      <c r="AO40" s="42"/>
      <c r="AP40" s="42"/>
      <c r="AQ40" s="43"/>
      <c r="AR40" s="50"/>
      <c r="AS40" s="42"/>
      <c r="AT40" s="51"/>
      <c r="AU40" s="51"/>
      <c r="AV40" s="52"/>
      <c r="AW40" s="50"/>
      <c r="AX40" s="53"/>
      <c r="AY40" s="53"/>
      <c r="AZ40" s="53"/>
      <c r="BA40" s="53"/>
      <c r="BB40" s="53"/>
      <c r="BC40" s="53"/>
      <c r="BD40" s="53"/>
      <c r="BE40" s="54"/>
      <c r="BF40" s="24"/>
      <c r="BG40" s="24"/>
      <c r="BH40" s="24"/>
      <c r="BI40" s="24"/>
      <c r="BJ40" s="24"/>
      <c r="BK40" s="24"/>
      <c r="BL40" s="24"/>
      <c r="BM40" s="24"/>
    </row>
    <row r="41" spans="1:65" ht="4.5" customHeight="1" thickBot="1">
      <c r="A41" s="263"/>
      <c r="B41" s="365"/>
      <c r="C41" s="264"/>
      <c r="D41" s="288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5"/>
      <c r="Q41" s="365"/>
      <c r="R41" s="365"/>
      <c r="S41" s="365"/>
      <c r="T41" s="264"/>
      <c r="U41" s="288"/>
      <c r="V41" s="365"/>
      <c r="W41" s="264"/>
      <c r="X41" s="288"/>
      <c r="Y41" s="264"/>
      <c r="Z41" s="288"/>
      <c r="AA41" s="365"/>
      <c r="AB41" s="365"/>
      <c r="AC41" s="264"/>
      <c r="AD41" s="49"/>
      <c r="AE41" s="24"/>
      <c r="AF41" s="61"/>
      <c r="AG41" s="49"/>
      <c r="AH41" s="24"/>
      <c r="AI41" s="61"/>
      <c r="AJ41" s="49"/>
      <c r="AK41" s="24"/>
      <c r="AL41" s="45"/>
      <c r="AM41" s="58"/>
      <c r="AN41" s="39"/>
      <c r="AO41" s="40"/>
      <c r="AP41" s="40"/>
      <c r="AQ41" s="40"/>
      <c r="AR41" s="40"/>
      <c r="AS41" s="57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24"/>
      <c r="BG41" s="24"/>
      <c r="BH41" s="24"/>
      <c r="BI41" s="24"/>
      <c r="BJ41" s="24"/>
      <c r="BK41" s="24"/>
      <c r="BL41" s="24"/>
      <c r="BM41" s="24"/>
    </row>
    <row r="42" spans="1:65" ht="16.5" customHeight="1">
      <c r="A42" s="246"/>
      <c r="B42" s="247"/>
      <c r="C42" s="248"/>
      <c r="D42" s="308" t="s">
        <v>208</v>
      </c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2"/>
      <c r="U42" s="319"/>
      <c r="V42" s="367"/>
      <c r="W42" s="368"/>
      <c r="X42" s="320"/>
      <c r="Y42" s="372"/>
      <c r="Z42" s="375"/>
      <c r="AA42" s="376"/>
      <c r="AB42" s="376"/>
      <c r="AC42" s="377"/>
      <c r="AD42" s="62" t="str">
        <f>LEFT(RIGHT(" "&amp;入力!G16,9),1)</f>
        <v xml:space="preserve"> </v>
      </c>
      <c r="AE42" s="63" t="str">
        <f>LEFT(RIGHT(" "&amp;入力!G16,8),1)</f>
        <v xml:space="preserve"> </v>
      </c>
      <c r="AF42" s="63" t="str">
        <f>LEFT(RIGHT(" "&amp;入力!G16,7),1)</f>
        <v xml:space="preserve"> </v>
      </c>
      <c r="AG42" s="63" t="str">
        <f>LEFT(RIGHT(" "&amp;入力!G16,6),1)</f>
        <v xml:space="preserve"> </v>
      </c>
      <c r="AH42" s="63" t="str">
        <f>LEFT(RIGHT(" "&amp;入力!G16,5),1)</f>
        <v xml:space="preserve"> </v>
      </c>
      <c r="AI42" s="63" t="str">
        <f>LEFT(RIGHT(" "&amp;入力!G16,4),1)</f>
        <v xml:space="preserve"> </v>
      </c>
      <c r="AJ42" s="63" t="str">
        <f>LEFT(RIGHT(" "&amp;入力!G16,3),1)</f>
        <v xml:space="preserve"> </v>
      </c>
      <c r="AK42" s="63" t="str">
        <f>LEFT(RIGHT(" "&amp;入力!G16,2),1)</f>
        <v xml:space="preserve"> </v>
      </c>
      <c r="AL42" s="64" t="str">
        <f>IF(AND(AK42=" ",LEFT(RIGHT(" "&amp;入力!G16,1),1)="0"),"",LEFT(RIGHT(" "&amp;入力!G16,1),1))</f>
        <v/>
      </c>
      <c r="AM42" s="58"/>
      <c r="AN42" s="50"/>
      <c r="AO42" s="42"/>
      <c r="AP42" s="42"/>
      <c r="AQ42" s="43"/>
      <c r="AR42" s="50"/>
      <c r="AS42" s="42"/>
      <c r="AT42" s="51"/>
      <c r="AU42" s="51"/>
      <c r="AV42" s="52"/>
      <c r="AW42" s="50"/>
      <c r="AX42" s="53"/>
      <c r="AY42" s="53"/>
      <c r="AZ42" s="53"/>
      <c r="BA42" s="53"/>
      <c r="BB42" s="53"/>
      <c r="BC42" s="53"/>
      <c r="BD42" s="53"/>
      <c r="BE42" s="54"/>
      <c r="BF42" s="24"/>
      <c r="BG42" s="24"/>
      <c r="BH42" s="24"/>
      <c r="BI42" s="24"/>
      <c r="BJ42" s="24"/>
      <c r="BK42" s="24"/>
      <c r="BL42" s="24"/>
      <c r="BM42" s="24"/>
    </row>
    <row r="43" spans="1:65" ht="4.5" customHeight="1" thickBot="1">
      <c r="A43" s="249"/>
      <c r="B43" s="250"/>
      <c r="C43" s="251"/>
      <c r="D43" s="383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5"/>
      <c r="U43" s="369"/>
      <c r="V43" s="370"/>
      <c r="W43" s="371"/>
      <c r="X43" s="373"/>
      <c r="Y43" s="374"/>
      <c r="Z43" s="378"/>
      <c r="AA43" s="379"/>
      <c r="AB43" s="379"/>
      <c r="AC43" s="380"/>
      <c r="AD43" s="65"/>
      <c r="AE43" s="34"/>
      <c r="AF43" s="46"/>
      <c r="AG43" s="65"/>
      <c r="AH43" s="34"/>
      <c r="AI43" s="46"/>
      <c r="AJ43" s="65"/>
      <c r="AK43" s="34"/>
      <c r="AL43" s="48"/>
      <c r="AM43" s="58"/>
      <c r="AN43" s="39"/>
      <c r="AO43" s="40"/>
      <c r="AP43" s="40"/>
      <c r="AQ43" s="40"/>
      <c r="AR43" s="40"/>
      <c r="AS43" s="57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24"/>
      <c r="BG43" s="24"/>
      <c r="BH43" s="24"/>
      <c r="BI43" s="24"/>
      <c r="BJ43" s="24"/>
      <c r="BK43" s="24"/>
      <c r="BL43" s="24"/>
      <c r="BM43" s="24"/>
    </row>
    <row r="44" spans="1:65" ht="16.5" customHeight="1">
      <c r="A44" s="246"/>
      <c r="B44" s="247"/>
      <c r="C44" s="248"/>
      <c r="D44" s="280" t="str">
        <f>IF(入力!C17="","",入力!C17)</f>
        <v>軽減8％対象</v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2"/>
      <c r="U44" s="319"/>
      <c r="V44" s="367"/>
      <c r="W44" s="368"/>
      <c r="X44" s="320"/>
      <c r="Y44" s="372"/>
      <c r="Z44" s="375"/>
      <c r="AA44" s="376"/>
      <c r="AB44" s="376"/>
      <c r="AC44" s="377"/>
      <c r="AD44" s="62" t="str">
        <f>LEFT(RIGHT(" "&amp;入力!G17,9),1)</f>
        <v xml:space="preserve"> </v>
      </c>
      <c r="AE44" s="63" t="str">
        <f>LEFT(RIGHT(" "&amp;入力!G17,8),1)</f>
        <v xml:space="preserve"> </v>
      </c>
      <c r="AF44" s="63" t="str">
        <f>LEFT(RIGHT(" "&amp;入力!G17,7),1)</f>
        <v xml:space="preserve"> </v>
      </c>
      <c r="AG44" s="63" t="str">
        <f>LEFT(RIGHT(" "&amp;入力!G17,6),1)</f>
        <v xml:space="preserve"> </v>
      </c>
      <c r="AH44" s="63" t="str">
        <f>LEFT(RIGHT(" "&amp;入力!G17,5),1)</f>
        <v xml:space="preserve"> </v>
      </c>
      <c r="AI44" s="63" t="str">
        <f>LEFT(RIGHT(" "&amp;入力!G17,4),1)</f>
        <v xml:space="preserve"> </v>
      </c>
      <c r="AJ44" s="63" t="str">
        <f>LEFT(RIGHT(" "&amp;入力!G17,3),1)</f>
        <v xml:space="preserve"> </v>
      </c>
      <c r="AK44" s="63" t="str">
        <f>LEFT(RIGHT(" "&amp;入力!G17,2),1)</f>
        <v xml:space="preserve"> </v>
      </c>
      <c r="AL44" s="64" t="str">
        <f>IF(AND(AK44=" ",LEFT(RIGHT(" "&amp;入力!G17,1),1)="0"),"",LEFT(RIGHT(" "&amp;入力!G17,1),1))</f>
        <v/>
      </c>
      <c r="AM44" s="58"/>
      <c r="AN44" s="50"/>
      <c r="AO44" s="42"/>
      <c r="AP44" s="42"/>
      <c r="AQ44" s="43"/>
      <c r="AR44" s="50"/>
      <c r="AS44" s="42"/>
      <c r="AT44" s="51"/>
      <c r="AU44" s="51"/>
      <c r="AV44" s="52"/>
      <c r="AW44" s="50"/>
      <c r="AX44" s="53"/>
      <c r="AY44" s="53"/>
      <c r="AZ44" s="53"/>
      <c r="BA44" s="53"/>
      <c r="BB44" s="53"/>
      <c r="BC44" s="53"/>
      <c r="BD44" s="53"/>
      <c r="BE44" s="54"/>
      <c r="BF44" s="24"/>
      <c r="BG44" s="24"/>
      <c r="BH44" s="24"/>
      <c r="BI44" s="24"/>
      <c r="BJ44" s="24"/>
      <c r="BK44" s="24"/>
      <c r="BL44" s="24"/>
      <c r="BM44" s="24"/>
    </row>
    <row r="45" spans="1:65" ht="4.5" customHeight="1">
      <c r="A45" s="252"/>
      <c r="B45" s="253"/>
      <c r="C45" s="254"/>
      <c r="D45" s="273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5"/>
      <c r="U45" s="386"/>
      <c r="V45" s="387"/>
      <c r="W45" s="388"/>
      <c r="X45" s="389"/>
      <c r="Y45" s="390"/>
      <c r="Z45" s="391"/>
      <c r="AA45" s="392"/>
      <c r="AB45" s="392"/>
      <c r="AC45" s="393"/>
      <c r="AD45" s="49"/>
      <c r="AE45" s="24"/>
      <c r="AF45" s="61"/>
      <c r="AG45" s="49"/>
      <c r="AH45" s="24"/>
      <c r="AI45" s="61"/>
      <c r="AJ45" s="49"/>
      <c r="AK45" s="24"/>
      <c r="AL45" s="45"/>
      <c r="AM45" s="58"/>
      <c r="AN45" s="39"/>
      <c r="AO45" s="40"/>
      <c r="AP45" s="40"/>
      <c r="AQ45" s="40"/>
      <c r="AR45" s="40"/>
      <c r="AS45" s="57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24"/>
      <c r="BG45" s="24"/>
      <c r="BH45" s="24"/>
      <c r="BI45" s="24"/>
      <c r="BJ45" s="24"/>
      <c r="BK45" s="24"/>
      <c r="BL45" s="24"/>
      <c r="BM45" s="24"/>
    </row>
    <row r="46" spans="1:65" ht="16.5" customHeight="1">
      <c r="A46" s="255"/>
      <c r="B46" s="256"/>
      <c r="C46" s="257"/>
      <c r="D46" s="280" t="str">
        <f>IF(入力!C18="","",入力!C18)</f>
        <v>軽減8％消費税</v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2"/>
      <c r="U46" s="281"/>
      <c r="V46" s="321"/>
      <c r="W46" s="322"/>
      <c r="X46" s="282"/>
      <c r="Y46" s="311"/>
      <c r="Z46" s="272"/>
      <c r="AA46" s="314"/>
      <c r="AB46" s="314"/>
      <c r="AC46" s="315"/>
      <c r="AD46" s="36" t="str">
        <f>LEFT(RIGHT(" "&amp;入力!G18,9),1)</f>
        <v xml:space="preserve"> </v>
      </c>
      <c r="AE46" s="37" t="str">
        <f>LEFT(RIGHT(" "&amp;入力!G18,8),1)</f>
        <v xml:space="preserve"> </v>
      </c>
      <c r="AF46" s="37" t="str">
        <f>LEFT(RIGHT(" "&amp;入力!G18,7),1)</f>
        <v xml:space="preserve"> </v>
      </c>
      <c r="AG46" s="37" t="str">
        <f>LEFT(RIGHT(" "&amp;入力!G18,6),1)</f>
        <v xml:space="preserve"> </v>
      </c>
      <c r="AH46" s="37" t="str">
        <f>LEFT(RIGHT(" "&amp;入力!G18,5),1)</f>
        <v xml:space="preserve"> </v>
      </c>
      <c r="AI46" s="37" t="str">
        <f>LEFT(RIGHT(" "&amp;入力!G18,4),1)</f>
        <v xml:space="preserve"> </v>
      </c>
      <c r="AJ46" s="37" t="str">
        <f>LEFT(RIGHT(" "&amp;入力!G18,3),1)</f>
        <v xml:space="preserve"> </v>
      </c>
      <c r="AK46" s="37" t="str">
        <f>LEFT(RIGHT(" "&amp;入力!G18,2),1)</f>
        <v xml:space="preserve"> </v>
      </c>
      <c r="AL46" s="60" t="str">
        <f>IF(AND(AK46=" ",LEFT(RIGHT(" "&amp;入力!G18,1),1)="0"),"",LEFT(RIGHT(" "&amp;入力!G18,1),1))</f>
        <v/>
      </c>
      <c r="AM46" s="58"/>
      <c r="AN46" s="50"/>
      <c r="AO46" s="42"/>
      <c r="AP46" s="42"/>
      <c r="AQ46" s="43"/>
      <c r="AR46" s="50"/>
      <c r="AS46" s="42"/>
      <c r="AT46" s="51"/>
      <c r="AU46" s="51"/>
      <c r="AV46" s="52"/>
      <c r="AW46" s="50"/>
      <c r="AX46" s="53"/>
      <c r="AY46" s="53"/>
      <c r="AZ46" s="53"/>
      <c r="BA46" s="53"/>
      <c r="BB46" s="53"/>
      <c r="BC46" s="53"/>
      <c r="BD46" s="53"/>
      <c r="BE46" s="54"/>
      <c r="BF46" s="24"/>
      <c r="BG46" s="24"/>
      <c r="BH46" s="24"/>
      <c r="BI46" s="24"/>
      <c r="BJ46" s="24"/>
      <c r="BK46" s="24"/>
      <c r="BL46" s="24"/>
      <c r="BM46" s="24"/>
    </row>
    <row r="47" spans="1:65" ht="4.5" customHeight="1">
      <c r="A47" s="258"/>
      <c r="B47" s="259"/>
      <c r="C47" s="260"/>
      <c r="D47" s="273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5"/>
      <c r="U47" s="323"/>
      <c r="V47" s="324"/>
      <c r="W47" s="325"/>
      <c r="X47" s="312"/>
      <c r="Y47" s="313"/>
      <c r="Z47" s="316"/>
      <c r="AA47" s="317"/>
      <c r="AB47" s="317"/>
      <c r="AC47" s="318"/>
      <c r="AD47" s="39"/>
      <c r="AE47" s="41"/>
      <c r="AF47" s="57"/>
      <c r="AG47" s="39"/>
      <c r="AH47" s="41"/>
      <c r="AI47" s="57"/>
      <c r="AJ47" s="39"/>
      <c r="AK47" s="41"/>
      <c r="AL47" s="59"/>
      <c r="AM47" s="58"/>
      <c r="AN47" s="39"/>
      <c r="AO47" s="40"/>
      <c r="AP47" s="40"/>
      <c r="AQ47" s="40"/>
      <c r="AR47" s="40"/>
      <c r="AS47" s="57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24"/>
      <c r="BG47" s="24"/>
      <c r="BH47" s="24"/>
      <c r="BI47" s="24"/>
      <c r="BJ47" s="24"/>
      <c r="BK47" s="24"/>
      <c r="BL47" s="24"/>
      <c r="BM47" s="24"/>
    </row>
    <row r="48" spans="1:65" ht="16.5" customHeight="1">
      <c r="A48" s="255"/>
      <c r="B48" s="261"/>
      <c r="C48" s="262"/>
      <c r="D48" s="280" t="str">
        <f>IF(入力!C19="","",入力!C19)</f>
        <v>非課税取引(軽油税,産廃税,印紙等)</v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2"/>
      <c r="U48" s="281"/>
      <c r="V48" s="261"/>
      <c r="W48" s="262"/>
      <c r="X48" s="282"/>
      <c r="Y48" s="262"/>
      <c r="Z48" s="272"/>
      <c r="AA48" s="261"/>
      <c r="AB48" s="261"/>
      <c r="AC48" s="262"/>
      <c r="AD48" s="36" t="str">
        <f>LEFT(RIGHT(" "&amp;入力!G19,9),1)</f>
        <v xml:space="preserve"> </v>
      </c>
      <c r="AE48" s="37" t="str">
        <f>LEFT(RIGHT(" "&amp;入力!G19,8),1)</f>
        <v xml:space="preserve"> </v>
      </c>
      <c r="AF48" s="37" t="str">
        <f>LEFT(RIGHT(" "&amp;入力!G19,7),1)</f>
        <v xml:space="preserve"> </v>
      </c>
      <c r="AG48" s="37" t="str">
        <f>LEFT(RIGHT(" "&amp;入力!G19,6),1)</f>
        <v xml:space="preserve"> </v>
      </c>
      <c r="AH48" s="37" t="str">
        <f>LEFT(RIGHT(" "&amp;入力!G19,5),1)</f>
        <v xml:space="preserve"> </v>
      </c>
      <c r="AI48" s="37" t="str">
        <f>LEFT(RIGHT(" "&amp;入力!G19,4),1)</f>
        <v xml:space="preserve"> </v>
      </c>
      <c r="AJ48" s="37" t="str">
        <f>LEFT(RIGHT(" "&amp;入力!G19,3),1)</f>
        <v xml:space="preserve"> </v>
      </c>
      <c r="AK48" s="37" t="str">
        <f>LEFT(RIGHT(" "&amp;入力!G19,2),1)</f>
        <v xml:space="preserve"> </v>
      </c>
      <c r="AL48" s="60" t="str">
        <f>IF(AND(AK48=" ",LEFT(RIGHT(" "&amp;入力!G19,1),1)="0"),"",LEFT(RIGHT(" "&amp;入力!G19,1),1))</f>
        <v/>
      </c>
      <c r="AM48" s="58"/>
      <c r="AN48" s="50"/>
      <c r="AO48" s="42"/>
      <c r="AP48" s="42"/>
      <c r="AQ48" s="43"/>
      <c r="AR48" s="50"/>
      <c r="AS48" s="42"/>
      <c r="AT48" s="51"/>
      <c r="AU48" s="51"/>
      <c r="AV48" s="52"/>
      <c r="AW48" s="50"/>
      <c r="AX48" s="53"/>
      <c r="AY48" s="53"/>
      <c r="AZ48" s="53"/>
      <c r="BA48" s="53"/>
      <c r="BB48" s="53"/>
      <c r="BC48" s="53"/>
      <c r="BD48" s="53"/>
      <c r="BE48" s="54"/>
      <c r="BF48" s="24"/>
      <c r="BG48" s="24"/>
      <c r="BH48" s="24"/>
      <c r="BI48" s="24"/>
      <c r="BJ48" s="24"/>
      <c r="BK48" s="24"/>
      <c r="BL48" s="24"/>
      <c r="BM48" s="24"/>
    </row>
    <row r="49" spans="1:65" ht="4.5" customHeight="1" thickBot="1">
      <c r="A49" s="263"/>
      <c r="B49" s="238"/>
      <c r="C49" s="264"/>
      <c r="D49" s="273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5"/>
      <c r="U49" s="273"/>
      <c r="V49" s="274"/>
      <c r="W49" s="275"/>
      <c r="X49" s="273"/>
      <c r="Y49" s="275"/>
      <c r="Z49" s="273"/>
      <c r="AA49" s="274"/>
      <c r="AB49" s="274"/>
      <c r="AC49" s="275"/>
      <c r="AD49" s="49"/>
      <c r="AE49" s="24"/>
      <c r="AF49" s="61"/>
      <c r="AG49" s="49"/>
      <c r="AH49" s="24"/>
      <c r="AI49" s="61"/>
      <c r="AJ49" s="49"/>
      <c r="AK49" s="24"/>
      <c r="AL49" s="45"/>
      <c r="AM49" s="58"/>
      <c r="AN49" s="39"/>
      <c r="AO49" s="40"/>
      <c r="AP49" s="40"/>
      <c r="AQ49" s="40"/>
      <c r="AR49" s="40"/>
      <c r="AS49" s="57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24"/>
      <c r="BG49" s="24"/>
      <c r="BH49" s="24"/>
      <c r="BI49" s="24"/>
      <c r="BJ49" s="24"/>
      <c r="BK49" s="24"/>
      <c r="BL49" s="24"/>
      <c r="BM49" s="24"/>
    </row>
    <row r="50" spans="1:65" ht="16.5" customHeight="1">
      <c r="A50" s="246"/>
      <c r="B50" s="265"/>
      <c r="C50" s="266"/>
      <c r="D50" s="308" t="s">
        <v>207</v>
      </c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6"/>
      <c r="U50" s="319"/>
      <c r="V50" s="265"/>
      <c r="W50" s="266"/>
      <c r="X50" s="320"/>
      <c r="Y50" s="266"/>
      <c r="Z50" s="319"/>
      <c r="AA50" s="265"/>
      <c r="AB50" s="265"/>
      <c r="AC50" s="266"/>
      <c r="AD50" s="62" t="str">
        <f>LEFT(RIGHT(" "&amp;入力!G20,9),1)</f>
        <v xml:space="preserve"> </v>
      </c>
      <c r="AE50" s="63" t="str">
        <f>LEFT(RIGHT(" "&amp;入力!G20,8),1)</f>
        <v xml:space="preserve"> </v>
      </c>
      <c r="AF50" s="63" t="str">
        <f>LEFT(RIGHT(" "&amp;入力!G20,7),1)</f>
        <v xml:space="preserve"> </v>
      </c>
      <c r="AG50" s="63" t="str">
        <f>LEFT(RIGHT(" "&amp;入力!G20,6),1)</f>
        <v xml:space="preserve"> </v>
      </c>
      <c r="AH50" s="63" t="str">
        <f>LEFT(RIGHT(" "&amp;入力!G20,5),1)</f>
        <v xml:space="preserve"> </v>
      </c>
      <c r="AI50" s="63" t="str">
        <f>LEFT(RIGHT(" "&amp;入力!G20,4),1)</f>
        <v xml:space="preserve"> </v>
      </c>
      <c r="AJ50" s="63" t="str">
        <f>LEFT(RIGHT(" "&amp;入力!G20,3),1)</f>
        <v xml:space="preserve"> </v>
      </c>
      <c r="AK50" s="63" t="str">
        <f>LEFT(RIGHT(" "&amp;入力!G20,2),1)</f>
        <v xml:space="preserve"> </v>
      </c>
      <c r="AL50" s="64" t="str">
        <f>IF(AND(AK50=" ",LEFT(RIGHT(" "&amp;入力!G20,1),1)="0"),"",LEFT(RIGHT(" "&amp;入力!G20,1),1))</f>
        <v/>
      </c>
      <c r="AM50" s="58"/>
      <c r="AN50" s="50"/>
      <c r="AO50" s="42"/>
      <c r="AP50" s="42"/>
      <c r="AQ50" s="43"/>
      <c r="AR50" s="50"/>
      <c r="AS50" s="42"/>
      <c r="AT50" s="51"/>
      <c r="AU50" s="51"/>
      <c r="AV50" s="52"/>
      <c r="AW50" s="50"/>
      <c r="AX50" s="53"/>
      <c r="AY50" s="53"/>
      <c r="AZ50" s="53"/>
      <c r="BA50" s="53"/>
      <c r="BB50" s="53"/>
      <c r="BC50" s="53"/>
      <c r="BD50" s="53"/>
      <c r="BE50" s="54"/>
      <c r="BF50" s="24"/>
      <c r="BG50" s="24"/>
      <c r="BH50" s="24"/>
      <c r="BI50" s="24"/>
      <c r="BJ50" s="24"/>
      <c r="BK50" s="24"/>
      <c r="BL50" s="24"/>
      <c r="BM50" s="24"/>
    </row>
    <row r="51" spans="1:65" ht="4.5" customHeight="1">
      <c r="A51" s="267"/>
      <c r="B51" s="268"/>
      <c r="C51" s="269"/>
      <c r="D51" s="289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9"/>
      <c r="U51" s="289"/>
      <c r="V51" s="268"/>
      <c r="W51" s="269"/>
      <c r="X51" s="289"/>
      <c r="Y51" s="269"/>
      <c r="Z51" s="289"/>
      <c r="AA51" s="268"/>
      <c r="AB51" s="268"/>
      <c r="AC51" s="269"/>
      <c r="AD51" s="65"/>
      <c r="AE51" s="34"/>
      <c r="AF51" s="46"/>
      <c r="AG51" s="65"/>
      <c r="AH51" s="34"/>
      <c r="AI51" s="46"/>
      <c r="AJ51" s="65"/>
      <c r="AK51" s="34"/>
      <c r="AL51" s="48"/>
      <c r="AM51" s="58"/>
      <c r="AN51" s="39"/>
      <c r="AO51" s="40"/>
      <c r="AP51" s="40"/>
      <c r="AQ51" s="40"/>
      <c r="AR51" s="40"/>
      <c r="AS51" s="57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24"/>
      <c r="BG51" s="24"/>
      <c r="BH51" s="24"/>
      <c r="BI51" s="24"/>
      <c r="BJ51" s="24"/>
      <c r="BK51" s="24"/>
      <c r="BL51" s="24"/>
      <c r="BM51" s="24"/>
    </row>
    <row r="52" spans="1:65" ht="16.5" customHeight="1">
      <c r="A52" s="66" t="s">
        <v>79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</row>
    <row r="53" spans="1:65" ht="18" customHeight="1">
      <c r="A53" s="309" t="s">
        <v>80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285"/>
      <c r="U53" s="24"/>
      <c r="V53" s="309" t="s">
        <v>81</v>
      </c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5"/>
      <c r="BF53" s="24"/>
      <c r="BG53" s="24"/>
      <c r="BH53" s="24"/>
      <c r="BI53" s="24"/>
      <c r="BJ53" s="24"/>
      <c r="BK53" s="24"/>
      <c r="BL53" s="24"/>
      <c r="BM53" s="24"/>
    </row>
    <row r="54" spans="1:65" ht="18" customHeight="1">
      <c r="A54" s="270" t="s">
        <v>64</v>
      </c>
      <c r="B54" s="271"/>
      <c r="C54" s="284" t="s">
        <v>65</v>
      </c>
      <c r="D54" s="285"/>
      <c r="E54" s="270"/>
      <c r="F54" s="271"/>
      <c r="G54" s="284"/>
      <c r="H54" s="285"/>
      <c r="I54" s="270"/>
      <c r="J54" s="271"/>
      <c r="K54" s="284"/>
      <c r="L54" s="285"/>
      <c r="M54" s="270"/>
      <c r="N54" s="285"/>
      <c r="O54" s="270"/>
      <c r="P54" s="271"/>
      <c r="Q54" s="284"/>
      <c r="R54" s="271"/>
      <c r="S54" s="284"/>
      <c r="T54" s="285"/>
      <c r="U54" s="67"/>
      <c r="V54" s="270" t="s">
        <v>63</v>
      </c>
      <c r="W54" s="271"/>
      <c r="X54" s="284" t="s">
        <v>64</v>
      </c>
      <c r="Y54" s="271"/>
      <c r="Z54" s="284" t="s">
        <v>65</v>
      </c>
      <c r="AA54" s="271"/>
      <c r="AB54" s="284"/>
      <c r="AC54" s="271"/>
      <c r="AD54" s="284"/>
      <c r="AE54" s="271"/>
      <c r="AF54" s="284"/>
      <c r="AG54" s="271"/>
      <c r="AH54" s="284"/>
      <c r="AI54" s="271"/>
      <c r="AJ54" s="284"/>
      <c r="AK54" s="271"/>
      <c r="AL54" s="284"/>
      <c r="AM54" s="285"/>
      <c r="AN54" s="270"/>
      <c r="AO54" s="271"/>
      <c r="AP54" s="284"/>
      <c r="AQ54" s="285"/>
      <c r="AR54" s="270"/>
      <c r="AS54" s="271"/>
      <c r="AT54" s="284"/>
      <c r="AU54" s="285"/>
      <c r="AV54" s="270"/>
      <c r="AW54" s="285"/>
      <c r="AX54" s="270"/>
      <c r="AY54" s="271"/>
      <c r="AZ54" s="284"/>
      <c r="BA54" s="271"/>
      <c r="BB54" s="284"/>
      <c r="BC54" s="271"/>
      <c r="BD54" s="284"/>
      <c r="BE54" s="285"/>
      <c r="BF54" s="24"/>
      <c r="BG54" s="24"/>
      <c r="BH54" s="24"/>
      <c r="BI54" s="24"/>
      <c r="BJ54" s="24"/>
      <c r="BK54" s="24"/>
      <c r="BL54" s="24"/>
      <c r="BM54" s="24"/>
    </row>
    <row r="55" spans="1:65" ht="18" customHeight="1">
      <c r="A55" s="306" t="s">
        <v>82</v>
      </c>
      <c r="B55" s="307"/>
      <c r="C55" s="307"/>
      <c r="D55" s="307"/>
      <c r="E55" s="306" t="s">
        <v>83</v>
      </c>
      <c r="F55" s="307"/>
      <c r="G55" s="307"/>
      <c r="H55" s="307"/>
      <c r="I55" s="306" t="s">
        <v>84</v>
      </c>
      <c r="J55" s="307"/>
      <c r="K55" s="307"/>
      <c r="L55" s="307"/>
      <c r="M55" s="306" t="s">
        <v>85</v>
      </c>
      <c r="N55" s="307"/>
      <c r="O55" s="306" t="s">
        <v>86</v>
      </c>
      <c r="P55" s="307"/>
      <c r="Q55" s="307"/>
      <c r="R55" s="307"/>
      <c r="S55" s="307"/>
      <c r="T55" s="307"/>
      <c r="U55" s="67"/>
      <c r="V55" s="306" t="s">
        <v>87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6" t="s">
        <v>83</v>
      </c>
      <c r="AO55" s="307"/>
      <c r="AP55" s="307"/>
      <c r="AQ55" s="307"/>
      <c r="AR55" s="306" t="s">
        <v>84</v>
      </c>
      <c r="AS55" s="307"/>
      <c r="AT55" s="307"/>
      <c r="AU55" s="307"/>
      <c r="AV55" s="306" t="s">
        <v>85</v>
      </c>
      <c r="AW55" s="307"/>
      <c r="AX55" s="306" t="s">
        <v>86</v>
      </c>
      <c r="AY55" s="307"/>
      <c r="AZ55" s="307"/>
      <c r="BA55" s="307"/>
      <c r="BB55" s="307"/>
      <c r="BC55" s="307"/>
      <c r="BD55" s="307"/>
      <c r="BE55" s="307"/>
      <c r="BF55" s="24"/>
      <c r="BG55" s="24"/>
      <c r="BH55" s="24"/>
      <c r="BI55" s="24"/>
      <c r="BJ55" s="24"/>
      <c r="BK55" s="24"/>
      <c r="BL55" s="24"/>
      <c r="BM55" s="24"/>
    </row>
    <row r="56" spans="1:65" ht="21.7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7"/>
      <c r="V56" s="67"/>
      <c r="W56" s="67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24"/>
      <c r="BG56" s="24"/>
      <c r="BH56" s="24"/>
      <c r="BI56" s="24"/>
      <c r="BJ56" s="24"/>
      <c r="BK56" s="24"/>
      <c r="BL56" s="24"/>
      <c r="BM56" s="24"/>
    </row>
    <row r="57" spans="1:65" ht="13.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91" t="s">
        <v>38</v>
      </c>
      <c r="AQ57" s="292"/>
      <c r="AR57" s="293"/>
      <c r="AS57" s="291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3"/>
      <c r="BF57" s="24"/>
      <c r="BG57" s="24"/>
      <c r="BH57" s="24"/>
      <c r="BI57" s="24"/>
      <c r="BJ57" s="24"/>
      <c r="BK57" s="24"/>
      <c r="BL57" s="24"/>
      <c r="BM57" s="24"/>
    </row>
    <row r="58" spans="1:65" ht="21">
      <c r="A58" s="25" t="str">
        <f>A2</f>
        <v>株式会社 タイコー技建 御中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5" t="s">
        <v>88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326">
        <f>AD2</f>
        <v>45230</v>
      </c>
      <c r="AE58" s="238"/>
      <c r="AF58" s="238"/>
      <c r="AG58" s="327" t="s">
        <v>41</v>
      </c>
      <c r="AH58" s="238"/>
      <c r="AI58" s="398" t="s">
        <v>89</v>
      </c>
      <c r="AJ58" s="399"/>
      <c r="AK58" s="399"/>
      <c r="AL58" s="399"/>
      <c r="AM58" s="329" t="s">
        <v>43</v>
      </c>
      <c r="AN58" s="238"/>
      <c r="AO58" s="26"/>
      <c r="AP58" s="331"/>
      <c r="AQ58" s="261"/>
      <c r="AR58" s="262"/>
      <c r="AS58" s="33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2"/>
      <c r="BF58" s="26"/>
      <c r="BG58" s="26"/>
      <c r="BH58" s="26"/>
      <c r="BI58" s="26"/>
      <c r="BJ58" s="26"/>
      <c r="BK58" s="26"/>
      <c r="BL58" s="26"/>
      <c r="BM58" s="26"/>
    </row>
    <row r="59" spans="1:65" ht="6.75" customHeight="1">
      <c r="A59" s="25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30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27"/>
      <c r="AJ59" s="27"/>
      <c r="AK59" s="27"/>
      <c r="AL59" s="27"/>
      <c r="AM59" s="330"/>
      <c r="AN59" s="330"/>
      <c r="AO59" s="26"/>
      <c r="AP59" s="288"/>
      <c r="AQ59" s="238"/>
      <c r="AR59" s="264"/>
      <c r="AS59" s="28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4"/>
      <c r="BF59" s="26"/>
      <c r="BG59" s="26"/>
      <c r="BH59" s="26"/>
      <c r="BI59" s="26"/>
      <c r="BJ59" s="26"/>
      <c r="BK59" s="26"/>
      <c r="BL59" s="26"/>
      <c r="BM59" s="26"/>
    </row>
    <row r="60" spans="1:65" ht="19.5" customHeight="1">
      <c r="A60" s="25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5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3"/>
      <c r="AQ60" s="274"/>
      <c r="AR60" s="275"/>
      <c r="AS60" s="273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5"/>
      <c r="BF60" s="26"/>
      <c r="BG60" s="26"/>
      <c r="BH60" s="26"/>
      <c r="BI60" s="26"/>
      <c r="BJ60" s="26"/>
      <c r="BK60" s="26"/>
      <c r="BL60" s="26"/>
      <c r="BM60" s="26"/>
    </row>
    <row r="61" spans="1:65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335" t="s">
        <v>44</v>
      </c>
      <c r="AO61" s="238"/>
      <c r="AP61" s="238"/>
      <c r="AQ61" s="24"/>
      <c r="AR61" s="24"/>
      <c r="AS61" s="336" t="s">
        <v>45</v>
      </c>
      <c r="AT61" s="238"/>
      <c r="AU61" s="401">
        <f>AU5</f>
        <v>45230</v>
      </c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  <c r="BF61" s="24"/>
      <c r="BG61" s="24"/>
      <c r="BH61" s="24"/>
      <c r="BI61" s="24"/>
      <c r="BJ61" s="24"/>
      <c r="BK61" s="24"/>
      <c r="BL61" s="24"/>
      <c r="BM61" s="24"/>
    </row>
    <row r="62" spans="1:65" ht="9" customHeight="1" thickBo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348" t="s">
        <v>46</v>
      </c>
      <c r="Q62" s="238"/>
      <c r="R62" s="238"/>
      <c r="S62" s="238"/>
      <c r="T62" s="238"/>
      <c r="U62" s="238"/>
      <c r="V62" s="238"/>
      <c r="W62" s="349">
        <f>W6</f>
        <v>0</v>
      </c>
      <c r="X62" s="238"/>
      <c r="Y62" s="238"/>
      <c r="Z62" s="238"/>
      <c r="AA62" s="238"/>
      <c r="AB62" s="238"/>
      <c r="AC62" s="238"/>
      <c r="AD62" s="238"/>
      <c r="AE62" s="238"/>
      <c r="AH62" s="412" t="str">
        <f>AH6</f>
        <v>内、消費税額</v>
      </c>
      <c r="AI62" s="412"/>
      <c r="AJ62" s="412"/>
      <c r="AK62" s="412"/>
      <c r="AL62" s="24"/>
      <c r="AM62" s="24"/>
      <c r="AN62" s="268"/>
      <c r="AO62" s="268"/>
      <c r="AP62" s="268"/>
      <c r="AQ62" s="34"/>
      <c r="AR62" s="34"/>
      <c r="AS62" s="268"/>
      <c r="AT62" s="268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24"/>
      <c r="BG62" s="24"/>
      <c r="BH62" s="24"/>
      <c r="BI62" s="24"/>
      <c r="BJ62" s="24"/>
      <c r="BK62" s="24"/>
      <c r="BL62" s="24"/>
      <c r="BM62" s="24"/>
    </row>
    <row r="63" spans="1:65" ht="15" customHeight="1">
      <c r="A63" s="304" t="s">
        <v>48</v>
      </c>
      <c r="B63" s="238"/>
      <c r="C63" s="238"/>
      <c r="D63" s="24"/>
      <c r="E63" s="24" t="s">
        <v>49</v>
      </c>
      <c r="F63" s="24"/>
      <c r="G63" s="24"/>
      <c r="H63" s="24"/>
      <c r="I63" s="24"/>
      <c r="J63" s="24" t="s">
        <v>50</v>
      </c>
      <c r="K63" s="24"/>
      <c r="L63" s="24"/>
      <c r="M63" s="24"/>
      <c r="N63" s="24"/>
      <c r="O63" s="24"/>
      <c r="P63" s="330"/>
      <c r="Q63" s="330"/>
      <c r="R63" s="330"/>
      <c r="S63" s="330"/>
      <c r="T63" s="330"/>
      <c r="U63" s="330"/>
      <c r="V63" s="330"/>
      <c r="W63" s="400"/>
      <c r="X63" s="400"/>
      <c r="Y63" s="400"/>
      <c r="Z63" s="400"/>
      <c r="AA63" s="400"/>
      <c r="AB63" s="400"/>
      <c r="AC63" s="400"/>
      <c r="AD63" s="400"/>
      <c r="AE63" s="400"/>
      <c r="AF63" s="230"/>
      <c r="AG63" s="230"/>
      <c r="AH63" s="411">
        <f>AH7</f>
        <v>0</v>
      </c>
      <c r="AI63" s="411"/>
      <c r="AJ63" s="411"/>
      <c r="AK63" s="411"/>
      <c r="AL63" s="24"/>
      <c r="AM63" s="24"/>
      <c r="AN63" s="396" t="s">
        <v>213</v>
      </c>
      <c r="AO63" s="397"/>
      <c r="AP63" s="397"/>
      <c r="AQ63" s="397"/>
      <c r="AR63" s="334" t="str">
        <f>AR7</f>
        <v>〒123-0000　東京都江東区豊洲1-1-1</v>
      </c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413"/>
      <c r="BF63" s="24"/>
      <c r="BG63" s="24"/>
      <c r="BH63" s="24"/>
      <c r="BI63" s="24"/>
      <c r="BJ63" s="24"/>
      <c r="BK63" s="24"/>
      <c r="BL63" s="24"/>
      <c r="BM63" s="24"/>
    </row>
    <row r="64" spans="1:65" ht="7.5" customHeight="1" thickBo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355" t="s">
        <v>214</v>
      </c>
      <c r="AO64" s="356"/>
      <c r="AP64" s="356"/>
      <c r="AQ64" s="356"/>
      <c r="AR64" s="340" t="str">
        <f>AR8</f>
        <v>株式会社太閤技建</v>
      </c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94"/>
      <c r="BF64" s="24"/>
      <c r="BG64" s="24"/>
      <c r="BH64" s="24"/>
      <c r="BI64" s="24"/>
      <c r="BJ64" s="24"/>
      <c r="BK64" s="24"/>
      <c r="BL64" s="24"/>
      <c r="BM64" s="24"/>
    </row>
    <row r="65" spans="1:65" ht="13.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357" t="s">
        <v>51</v>
      </c>
      <c r="P65" s="265"/>
      <c r="Q65" s="266"/>
      <c r="R65" s="345" t="s">
        <v>52</v>
      </c>
      <c r="S65" s="277"/>
      <c r="T65" s="277"/>
      <c r="U65" s="277"/>
      <c r="V65" s="277"/>
      <c r="W65" s="277"/>
      <c r="X65" s="278"/>
      <c r="Y65" s="345" t="s">
        <v>53</v>
      </c>
      <c r="Z65" s="277"/>
      <c r="AA65" s="277"/>
      <c r="AB65" s="277"/>
      <c r="AC65" s="277"/>
      <c r="AD65" s="277"/>
      <c r="AE65" s="278"/>
      <c r="AF65" s="345" t="s">
        <v>54</v>
      </c>
      <c r="AG65" s="277"/>
      <c r="AH65" s="277"/>
      <c r="AI65" s="277"/>
      <c r="AJ65" s="277"/>
      <c r="AK65" s="277"/>
      <c r="AL65" s="347"/>
      <c r="AM65" s="24"/>
      <c r="AN65" s="355"/>
      <c r="AO65" s="356"/>
      <c r="AP65" s="356"/>
      <c r="AQ65" s="356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94"/>
      <c r="BF65" s="24"/>
      <c r="BG65" s="35"/>
      <c r="BH65" s="24"/>
      <c r="BI65" s="24"/>
      <c r="BJ65" s="24"/>
      <c r="BK65" s="24"/>
      <c r="BL65" s="24"/>
      <c r="BM65" s="24"/>
    </row>
    <row r="66" spans="1:65" ht="18" customHeight="1" thickBot="1">
      <c r="A66" s="305" t="s">
        <v>55</v>
      </c>
      <c r="B66" s="274"/>
      <c r="C66" s="274"/>
      <c r="D66" s="274"/>
      <c r="E66" s="305" t="s">
        <v>56</v>
      </c>
      <c r="F66" s="274"/>
      <c r="G66" s="305" t="s">
        <v>57</v>
      </c>
      <c r="H66" s="274"/>
      <c r="I66" s="24"/>
      <c r="J66" s="24"/>
      <c r="K66" s="24"/>
      <c r="L66" s="24"/>
      <c r="M66" s="24"/>
      <c r="N66" s="24"/>
      <c r="O66" s="267"/>
      <c r="P66" s="268"/>
      <c r="Q66" s="269"/>
      <c r="R66" s="395">
        <f>R10</f>
        <v>0</v>
      </c>
      <c r="S66" s="342"/>
      <c r="T66" s="342"/>
      <c r="U66" s="342"/>
      <c r="V66" s="342"/>
      <c r="W66" s="342"/>
      <c r="X66" s="343"/>
      <c r="Y66" s="395">
        <f>Y10</f>
        <v>0</v>
      </c>
      <c r="Z66" s="342"/>
      <c r="AA66" s="342"/>
      <c r="AB66" s="342"/>
      <c r="AC66" s="342"/>
      <c r="AD66" s="342"/>
      <c r="AE66" s="343"/>
      <c r="AF66" s="395">
        <f>AF10</f>
        <v>0</v>
      </c>
      <c r="AG66" s="342"/>
      <c r="AH66" s="342"/>
      <c r="AI66" s="342"/>
      <c r="AJ66" s="342"/>
      <c r="AK66" s="342"/>
      <c r="AL66" s="358"/>
      <c r="AM66" s="24"/>
      <c r="AN66" s="355" t="s">
        <v>215</v>
      </c>
      <c r="AO66" s="356"/>
      <c r="AP66" s="356"/>
      <c r="AQ66" s="356"/>
      <c r="AR66" s="340" t="str">
        <f>AR10</f>
        <v>豊臣秀吉</v>
      </c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94"/>
      <c r="BF66" s="24"/>
      <c r="BG66" s="24"/>
      <c r="BH66" s="24"/>
      <c r="BI66" s="24"/>
      <c r="BJ66" s="24"/>
      <c r="BK66" s="24"/>
      <c r="BL66" s="24"/>
      <c r="BM66" s="24"/>
    </row>
    <row r="67" spans="1:65" ht="18" customHeight="1">
      <c r="A67" s="36"/>
      <c r="B67" s="37"/>
      <c r="C67" s="37"/>
      <c r="D67" s="37"/>
      <c r="E67" s="36"/>
      <c r="F67" s="38"/>
      <c r="G67" s="37"/>
      <c r="H67" s="38"/>
      <c r="I67" s="24"/>
      <c r="J67" s="35"/>
      <c r="K67" s="35"/>
      <c r="L67" s="35"/>
      <c r="M67" s="35"/>
      <c r="N67" s="24"/>
      <c r="O67" s="344"/>
      <c r="P67" s="277"/>
      <c r="Q67" s="278"/>
      <c r="R67" s="345" t="s">
        <v>58</v>
      </c>
      <c r="S67" s="277"/>
      <c r="T67" s="277"/>
      <c r="U67" s="277"/>
      <c r="V67" s="277"/>
      <c r="W67" s="277"/>
      <c r="X67" s="278"/>
      <c r="Y67" s="346" t="s">
        <v>59</v>
      </c>
      <c r="Z67" s="277"/>
      <c r="AA67" s="277"/>
      <c r="AB67" s="277"/>
      <c r="AC67" s="277"/>
      <c r="AD67" s="277"/>
      <c r="AE67" s="278"/>
      <c r="AF67" s="345" t="s">
        <v>60</v>
      </c>
      <c r="AG67" s="277"/>
      <c r="AH67" s="277"/>
      <c r="AI67" s="277"/>
      <c r="AJ67" s="277"/>
      <c r="AK67" s="277"/>
      <c r="AL67" s="347"/>
      <c r="AM67" s="24"/>
      <c r="AN67" s="355" t="s">
        <v>216</v>
      </c>
      <c r="AO67" s="356"/>
      <c r="AP67" s="356"/>
      <c r="AQ67" s="356"/>
      <c r="AR67" s="340" t="str">
        <f>AR11</f>
        <v>03-1234-5678</v>
      </c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94"/>
      <c r="BF67" s="24"/>
      <c r="BG67" s="24"/>
      <c r="BH67" s="24"/>
      <c r="BI67" s="24"/>
      <c r="BJ67" s="24"/>
      <c r="BK67" s="24"/>
      <c r="BL67" s="24"/>
      <c r="BM67" s="24"/>
    </row>
    <row r="68" spans="1:65" ht="4.5" customHeight="1">
      <c r="A68" s="39"/>
      <c r="B68" s="40"/>
      <c r="C68" s="41"/>
      <c r="D68" s="40"/>
      <c r="E68" s="40"/>
      <c r="F68" s="40"/>
      <c r="G68" s="40"/>
      <c r="H68" s="40"/>
      <c r="I68" s="24"/>
      <c r="J68" s="24"/>
      <c r="K68" s="24"/>
      <c r="L68" s="24"/>
      <c r="M68" s="24"/>
      <c r="N68" s="24"/>
      <c r="O68" s="295" t="s">
        <v>61</v>
      </c>
      <c r="P68" s="261"/>
      <c r="Q68" s="262"/>
      <c r="R68" s="287"/>
      <c r="S68" s="261"/>
      <c r="T68" s="261"/>
      <c r="U68" s="261"/>
      <c r="V68" s="261"/>
      <c r="W68" s="261"/>
      <c r="X68" s="262"/>
      <c r="Y68" s="290"/>
      <c r="Z68" s="262"/>
      <c r="AA68" s="287"/>
      <c r="AB68" s="261"/>
      <c r="AC68" s="261"/>
      <c r="AD68" s="261"/>
      <c r="AE68" s="262"/>
      <c r="AF68" s="287"/>
      <c r="AG68" s="261"/>
      <c r="AH68" s="261"/>
      <c r="AI68" s="261"/>
      <c r="AJ68" s="261"/>
      <c r="AK68" s="261"/>
      <c r="AL68" s="354"/>
      <c r="AM68" s="24"/>
      <c r="AN68" s="355" t="s">
        <v>217</v>
      </c>
      <c r="AO68" s="356"/>
      <c r="AP68" s="356"/>
      <c r="AQ68" s="356"/>
      <c r="AR68" s="340" t="str">
        <f>AR12</f>
        <v>03-1234-5679</v>
      </c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94"/>
      <c r="BF68" s="24"/>
      <c r="BG68" s="24"/>
      <c r="BH68" s="24"/>
      <c r="BI68" s="24"/>
      <c r="BJ68" s="24"/>
      <c r="BK68" s="24"/>
      <c r="BL68" s="24"/>
      <c r="BM68" s="24"/>
    </row>
    <row r="69" spans="1:65" ht="4.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63"/>
      <c r="P69" s="238"/>
      <c r="Q69" s="264"/>
      <c r="R69" s="288"/>
      <c r="S69" s="238"/>
      <c r="T69" s="238"/>
      <c r="U69" s="238"/>
      <c r="V69" s="238"/>
      <c r="W69" s="238"/>
      <c r="X69" s="264"/>
      <c r="Y69" s="288"/>
      <c r="Z69" s="264"/>
      <c r="AA69" s="288"/>
      <c r="AB69" s="238"/>
      <c r="AC69" s="238"/>
      <c r="AD69" s="238"/>
      <c r="AE69" s="264"/>
      <c r="AF69" s="288"/>
      <c r="AG69" s="238"/>
      <c r="AH69" s="238"/>
      <c r="AI69" s="238"/>
      <c r="AJ69" s="238"/>
      <c r="AK69" s="238"/>
      <c r="AL69" s="302"/>
      <c r="AM69" s="24"/>
      <c r="AN69" s="355"/>
      <c r="AO69" s="356"/>
      <c r="AP69" s="356"/>
      <c r="AQ69" s="356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94"/>
      <c r="BF69" s="24"/>
      <c r="BG69" s="24"/>
      <c r="BH69" s="24"/>
      <c r="BI69" s="24"/>
      <c r="BJ69" s="24"/>
      <c r="BK69" s="24"/>
      <c r="BL69" s="24"/>
      <c r="BM69" s="24"/>
    </row>
    <row r="70" spans="1:65" ht="4.5" customHeight="1">
      <c r="A70" s="298" t="s">
        <v>62</v>
      </c>
      <c r="B70" s="261"/>
      <c r="C70" s="261"/>
      <c r="D70" s="262"/>
      <c r="E70" s="296" t="s">
        <v>63</v>
      </c>
      <c r="F70" s="296" t="s">
        <v>64</v>
      </c>
      <c r="G70" s="296" t="s">
        <v>65</v>
      </c>
      <c r="H70" s="296"/>
      <c r="I70" s="296"/>
      <c r="J70" s="296"/>
      <c r="K70" s="296"/>
      <c r="L70" s="296"/>
      <c r="M70" s="297"/>
      <c r="N70" s="24"/>
      <c r="O70" s="263"/>
      <c r="P70" s="238"/>
      <c r="Q70" s="264"/>
      <c r="R70" s="288"/>
      <c r="S70" s="238"/>
      <c r="T70" s="238"/>
      <c r="U70" s="238"/>
      <c r="V70" s="238"/>
      <c r="W70" s="238"/>
      <c r="X70" s="264"/>
      <c r="Y70" s="288"/>
      <c r="Z70" s="264"/>
      <c r="AA70" s="288"/>
      <c r="AB70" s="238"/>
      <c r="AC70" s="238"/>
      <c r="AD70" s="238"/>
      <c r="AE70" s="264"/>
      <c r="AF70" s="288"/>
      <c r="AG70" s="238"/>
      <c r="AH70" s="238"/>
      <c r="AI70" s="238"/>
      <c r="AJ70" s="238"/>
      <c r="AK70" s="238"/>
      <c r="AL70" s="302"/>
      <c r="AM70" s="24"/>
      <c r="AN70" s="355"/>
      <c r="AO70" s="356"/>
      <c r="AP70" s="356"/>
      <c r="AQ70" s="356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94"/>
      <c r="BF70" s="24"/>
      <c r="BG70" s="24"/>
      <c r="BH70" s="24"/>
      <c r="BI70" s="24"/>
      <c r="BJ70" s="24"/>
      <c r="BK70" s="24"/>
      <c r="BL70" s="24"/>
      <c r="BM70" s="24"/>
    </row>
    <row r="71" spans="1:65" ht="4.5" customHeight="1">
      <c r="A71" s="288"/>
      <c r="B71" s="238"/>
      <c r="C71" s="238"/>
      <c r="D71" s="264"/>
      <c r="E71" s="238"/>
      <c r="F71" s="238"/>
      <c r="G71" s="238"/>
      <c r="H71" s="238"/>
      <c r="I71" s="238"/>
      <c r="J71" s="238"/>
      <c r="K71" s="238"/>
      <c r="L71" s="238"/>
      <c r="M71" s="264"/>
      <c r="N71" s="24"/>
      <c r="O71" s="279"/>
      <c r="P71" s="274"/>
      <c r="Q71" s="275"/>
      <c r="R71" s="273"/>
      <c r="S71" s="274"/>
      <c r="T71" s="274"/>
      <c r="U71" s="274"/>
      <c r="V71" s="274"/>
      <c r="W71" s="274"/>
      <c r="X71" s="275"/>
      <c r="Y71" s="273"/>
      <c r="Z71" s="275"/>
      <c r="AA71" s="273"/>
      <c r="AB71" s="274"/>
      <c r="AC71" s="274"/>
      <c r="AD71" s="274"/>
      <c r="AE71" s="275"/>
      <c r="AF71" s="273"/>
      <c r="AG71" s="274"/>
      <c r="AH71" s="274"/>
      <c r="AI71" s="274"/>
      <c r="AJ71" s="274"/>
      <c r="AK71" s="274"/>
      <c r="AL71" s="359"/>
      <c r="AM71" s="24"/>
      <c r="AN71" s="355"/>
      <c r="AO71" s="356"/>
      <c r="AP71" s="356"/>
      <c r="AQ71" s="356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94"/>
      <c r="BF71" s="24"/>
      <c r="BG71" s="24"/>
      <c r="BH71" s="24"/>
      <c r="BI71" s="24"/>
      <c r="BJ71" s="24"/>
      <c r="BK71" s="24"/>
      <c r="BL71" s="24"/>
      <c r="BM71" s="24"/>
    </row>
    <row r="72" spans="1:65" ht="4.5" customHeight="1">
      <c r="A72" s="288"/>
      <c r="B72" s="238"/>
      <c r="C72" s="238"/>
      <c r="D72" s="264"/>
      <c r="E72" s="238"/>
      <c r="F72" s="238"/>
      <c r="G72" s="238"/>
      <c r="H72" s="238"/>
      <c r="I72" s="238"/>
      <c r="J72" s="238"/>
      <c r="K72" s="238"/>
      <c r="L72" s="238"/>
      <c r="M72" s="264"/>
      <c r="N72" s="24"/>
      <c r="O72" s="295" t="s">
        <v>66</v>
      </c>
      <c r="P72" s="261"/>
      <c r="Q72" s="262"/>
      <c r="R72" s="366">
        <f>R16</f>
        <v>0</v>
      </c>
      <c r="S72" s="261"/>
      <c r="T72" s="261"/>
      <c r="U72" s="261"/>
      <c r="V72" s="261"/>
      <c r="W72" s="261"/>
      <c r="X72" s="262"/>
      <c r="Y72" s="294" t="s">
        <v>67</v>
      </c>
      <c r="Z72" s="262"/>
      <c r="AA72" s="287"/>
      <c r="AB72" s="261"/>
      <c r="AC72" s="261"/>
      <c r="AD72" s="261"/>
      <c r="AE72" s="262"/>
      <c r="AF72" s="366">
        <f>AF16</f>
        <v>0</v>
      </c>
      <c r="AG72" s="261"/>
      <c r="AH72" s="261"/>
      <c r="AI72" s="261"/>
      <c r="AJ72" s="261"/>
      <c r="AK72" s="261"/>
      <c r="AL72" s="354"/>
      <c r="AM72" s="24"/>
      <c r="AN72" s="361" t="s">
        <v>218</v>
      </c>
      <c r="AO72" s="362"/>
      <c r="AP72" s="362"/>
      <c r="AQ72" s="362"/>
      <c r="AR72" s="351" t="str">
        <f>AR16</f>
        <v>T8-0500-0101-8095</v>
      </c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2"/>
      <c r="BF72" s="24"/>
      <c r="BG72" s="24"/>
      <c r="BH72" s="24"/>
      <c r="BI72" s="24"/>
      <c r="BJ72" s="24"/>
      <c r="BK72" s="24"/>
      <c r="BL72" s="24"/>
      <c r="BM72" s="24"/>
    </row>
    <row r="73" spans="1:65" ht="4.5" customHeight="1" thickBot="1">
      <c r="A73" s="289"/>
      <c r="B73" s="268"/>
      <c r="C73" s="268"/>
      <c r="D73" s="269"/>
      <c r="E73" s="46"/>
      <c r="F73" s="47"/>
      <c r="G73" s="47"/>
      <c r="H73" s="47"/>
      <c r="I73" s="47"/>
      <c r="J73" s="47"/>
      <c r="K73" s="47"/>
      <c r="L73" s="46"/>
      <c r="M73" s="46"/>
      <c r="N73" s="24"/>
      <c r="O73" s="263"/>
      <c r="P73" s="238"/>
      <c r="Q73" s="264"/>
      <c r="R73" s="288"/>
      <c r="S73" s="238"/>
      <c r="T73" s="238"/>
      <c r="U73" s="238"/>
      <c r="V73" s="238"/>
      <c r="W73" s="238"/>
      <c r="X73" s="264"/>
      <c r="Y73" s="288"/>
      <c r="Z73" s="264"/>
      <c r="AA73" s="288"/>
      <c r="AB73" s="238"/>
      <c r="AC73" s="238"/>
      <c r="AD73" s="238"/>
      <c r="AE73" s="264"/>
      <c r="AF73" s="288"/>
      <c r="AG73" s="238"/>
      <c r="AH73" s="238"/>
      <c r="AI73" s="238"/>
      <c r="AJ73" s="238"/>
      <c r="AK73" s="238"/>
      <c r="AL73" s="302"/>
      <c r="AM73" s="24"/>
      <c r="AN73" s="361"/>
      <c r="AO73" s="362"/>
      <c r="AP73" s="362"/>
      <c r="AQ73" s="362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2"/>
      <c r="BF73" s="24"/>
      <c r="BG73" s="24"/>
      <c r="BH73" s="24"/>
      <c r="BI73" s="24"/>
      <c r="BJ73" s="24"/>
      <c r="BK73" s="24"/>
      <c r="BL73" s="24"/>
      <c r="BM73" s="24"/>
    </row>
    <row r="74" spans="1:65" ht="4.5" customHeight="1">
      <c r="A74" s="299" t="s">
        <v>68</v>
      </c>
      <c r="B74" s="265"/>
      <c r="C74" s="265"/>
      <c r="D74" s="265"/>
      <c r="E74" s="300"/>
      <c r="F74" s="265"/>
      <c r="G74" s="265"/>
      <c r="H74" s="265"/>
      <c r="I74" s="265"/>
      <c r="J74" s="265"/>
      <c r="K74" s="265"/>
      <c r="L74" s="265"/>
      <c r="M74" s="301"/>
      <c r="N74" s="24"/>
      <c r="O74" s="263"/>
      <c r="P74" s="238"/>
      <c r="Q74" s="264"/>
      <c r="R74" s="288"/>
      <c r="S74" s="238"/>
      <c r="T74" s="238"/>
      <c r="U74" s="238"/>
      <c r="V74" s="238"/>
      <c r="W74" s="238"/>
      <c r="X74" s="264"/>
      <c r="Y74" s="288"/>
      <c r="Z74" s="264"/>
      <c r="AA74" s="288"/>
      <c r="AB74" s="238"/>
      <c r="AC74" s="238"/>
      <c r="AD74" s="238"/>
      <c r="AE74" s="264"/>
      <c r="AF74" s="288"/>
      <c r="AG74" s="238"/>
      <c r="AH74" s="238"/>
      <c r="AI74" s="238"/>
      <c r="AJ74" s="238"/>
      <c r="AK74" s="238"/>
      <c r="AL74" s="302"/>
      <c r="AM74" s="24"/>
      <c r="AN74" s="361"/>
      <c r="AO74" s="362"/>
      <c r="AP74" s="362"/>
      <c r="AQ74" s="362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2"/>
      <c r="BF74" s="24"/>
      <c r="BG74" s="24"/>
      <c r="BH74" s="24"/>
      <c r="BI74" s="24"/>
      <c r="BJ74" s="24"/>
      <c r="BK74" s="24"/>
      <c r="BL74" s="24"/>
      <c r="BM74" s="24"/>
    </row>
    <row r="75" spans="1:65" ht="4.5" customHeight="1">
      <c r="A75" s="263"/>
      <c r="B75" s="238"/>
      <c r="C75" s="238"/>
      <c r="D75" s="238"/>
      <c r="E75" s="263"/>
      <c r="F75" s="238"/>
      <c r="G75" s="238"/>
      <c r="H75" s="238"/>
      <c r="I75" s="238"/>
      <c r="J75" s="238"/>
      <c r="K75" s="238"/>
      <c r="L75" s="238"/>
      <c r="M75" s="302"/>
      <c r="N75" s="24"/>
      <c r="O75" s="279"/>
      <c r="P75" s="274"/>
      <c r="Q75" s="275"/>
      <c r="R75" s="273"/>
      <c r="S75" s="274"/>
      <c r="T75" s="274"/>
      <c r="U75" s="274"/>
      <c r="V75" s="274"/>
      <c r="W75" s="274"/>
      <c r="X75" s="275"/>
      <c r="Y75" s="273"/>
      <c r="Z75" s="275"/>
      <c r="AA75" s="273"/>
      <c r="AB75" s="274"/>
      <c r="AC75" s="274"/>
      <c r="AD75" s="274"/>
      <c r="AE75" s="275"/>
      <c r="AF75" s="273"/>
      <c r="AG75" s="274"/>
      <c r="AH75" s="274"/>
      <c r="AI75" s="274"/>
      <c r="AJ75" s="274"/>
      <c r="AK75" s="274"/>
      <c r="AL75" s="359"/>
      <c r="AM75" s="24"/>
      <c r="AN75" s="363"/>
      <c r="AO75" s="364"/>
      <c r="AP75" s="364"/>
      <c r="AQ75" s="364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2"/>
      <c r="BF75" s="24"/>
      <c r="BG75" s="24"/>
      <c r="BH75" s="24"/>
      <c r="BI75" s="24"/>
      <c r="BJ75" s="24"/>
      <c r="BK75" s="24"/>
      <c r="BL75" s="24"/>
      <c r="BM75" s="24"/>
    </row>
    <row r="76" spans="1:65" ht="4.5" customHeight="1">
      <c r="A76" s="263"/>
      <c r="B76" s="238"/>
      <c r="C76" s="238"/>
      <c r="D76" s="238"/>
      <c r="E76" s="263"/>
      <c r="F76" s="238"/>
      <c r="G76" s="238"/>
      <c r="H76" s="238"/>
      <c r="I76" s="238"/>
      <c r="J76" s="238"/>
      <c r="K76" s="238"/>
      <c r="L76" s="238"/>
      <c r="M76" s="302"/>
      <c r="N76" s="24"/>
      <c r="O76" s="295" t="s">
        <v>69</v>
      </c>
      <c r="P76" s="261"/>
      <c r="Q76" s="262"/>
      <c r="R76" s="287"/>
      <c r="S76" s="261"/>
      <c r="T76" s="261"/>
      <c r="U76" s="261"/>
      <c r="V76" s="261"/>
      <c r="W76" s="261"/>
      <c r="X76" s="262"/>
      <c r="Y76" s="290"/>
      <c r="Z76" s="262"/>
      <c r="AA76" s="287"/>
      <c r="AB76" s="261"/>
      <c r="AC76" s="261"/>
      <c r="AD76" s="261"/>
      <c r="AE76" s="262"/>
      <c r="AF76" s="287"/>
      <c r="AG76" s="261"/>
      <c r="AH76" s="261"/>
      <c r="AI76" s="261"/>
      <c r="AJ76" s="261"/>
      <c r="AK76" s="261"/>
      <c r="AL76" s="354"/>
      <c r="AM76" s="24"/>
      <c r="AN76" s="404" t="str">
        <f>AN20</f>
        <v>A12345</v>
      </c>
      <c r="AO76" s="405"/>
      <c r="AP76" s="405"/>
      <c r="AQ76" s="405"/>
      <c r="AR76" s="405"/>
      <c r="AS76" s="406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45"/>
      <c r="BF76" s="24"/>
      <c r="BG76" s="24"/>
      <c r="BH76" s="24"/>
      <c r="BI76" s="24"/>
      <c r="BJ76" s="24"/>
      <c r="BK76" s="24"/>
      <c r="BL76" s="24"/>
      <c r="BM76" s="24"/>
    </row>
    <row r="77" spans="1:65" ht="4.5" customHeight="1" thickBot="1">
      <c r="A77" s="267"/>
      <c r="B77" s="268"/>
      <c r="C77" s="268"/>
      <c r="D77" s="268"/>
      <c r="E77" s="267"/>
      <c r="F77" s="268"/>
      <c r="G77" s="268"/>
      <c r="H77" s="268"/>
      <c r="I77" s="268"/>
      <c r="J77" s="268"/>
      <c r="K77" s="268"/>
      <c r="L77" s="268"/>
      <c r="M77" s="303"/>
      <c r="N77" s="24"/>
      <c r="O77" s="263"/>
      <c r="P77" s="238"/>
      <c r="Q77" s="264"/>
      <c r="R77" s="288"/>
      <c r="S77" s="238"/>
      <c r="T77" s="238"/>
      <c r="U77" s="238"/>
      <c r="V77" s="238"/>
      <c r="W77" s="238"/>
      <c r="X77" s="264"/>
      <c r="Y77" s="288"/>
      <c r="Z77" s="264"/>
      <c r="AA77" s="288"/>
      <c r="AB77" s="238"/>
      <c r="AC77" s="238"/>
      <c r="AD77" s="238"/>
      <c r="AE77" s="264"/>
      <c r="AF77" s="288"/>
      <c r="AG77" s="238"/>
      <c r="AH77" s="238"/>
      <c r="AI77" s="238"/>
      <c r="AJ77" s="238"/>
      <c r="AK77" s="238"/>
      <c r="AL77" s="302"/>
      <c r="AM77" s="24"/>
      <c r="AN77" s="407"/>
      <c r="AO77" s="408"/>
      <c r="AP77" s="408"/>
      <c r="AQ77" s="408"/>
      <c r="AR77" s="408"/>
      <c r="AS77" s="409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45"/>
      <c r="BF77" s="24"/>
      <c r="BG77" s="24"/>
      <c r="BH77" s="24"/>
      <c r="BI77" s="24"/>
      <c r="BJ77" s="24"/>
      <c r="BK77" s="24"/>
      <c r="BL77" s="24"/>
      <c r="BM77" s="24"/>
    </row>
    <row r="78" spans="1:65" ht="4.5" customHeight="1">
      <c r="A78" s="304" t="s">
        <v>70</v>
      </c>
      <c r="B78" s="238"/>
      <c r="C78" s="238"/>
      <c r="D78" s="238"/>
      <c r="E78" s="35"/>
      <c r="F78" s="35"/>
      <c r="G78" s="35"/>
      <c r="H78" s="35"/>
      <c r="I78" s="35"/>
      <c r="J78" s="35"/>
      <c r="K78" s="35"/>
      <c r="L78" s="24"/>
      <c r="M78" s="24"/>
      <c r="N78" s="24"/>
      <c r="O78" s="263"/>
      <c r="P78" s="238"/>
      <c r="Q78" s="264"/>
      <c r="R78" s="288"/>
      <c r="S78" s="238"/>
      <c r="T78" s="238"/>
      <c r="U78" s="238"/>
      <c r="V78" s="238"/>
      <c r="W78" s="238"/>
      <c r="X78" s="264"/>
      <c r="Y78" s="288"/>
      <c r="Z78" s="264"/>
      <c r="AA78" s="288"/>
      <c r="AB78" s="238"/>
      <c r="AC78" s="238"/>
      <c r="AD78" s="238"/>
      <c r="AE78" s="264"/>
      <c r="AF78" s="288"/>
      <c r="AG78" s="238"/>
      <c r="AH78" s="238"/>
      <c r="AI78" s="238"/>
      <c r="AJ78" s="238"/>
      <c r="AK78" s="238"/>
      <c r="AL78" s="302"/>
      <c r="AM78" s="24"/>
      <c r="AN78" s="407"/>
      <c r="AO78" s="408"/>
      <c r="AP78" s="408"/>
      <c r="AQ78" s="408"/>
      <c r="AR78" s="408"/>
      <c r="AS78" s="409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45"/>
      <c r="BF78" s="24"/>
      <c r="BG78" s="24"/>
      <c r="BH78" s="24"/>
      <c r="BI78" s="24"/>
      <c r="BJ78" s="24"/>
      <c r="BK78" s="24"/>
      <c r="BL78" s="24"/>
      <c r="BM78" s="24"/>
    </row>
    <row r="79" spans="1:65" ht="4.5" customHeight="1" thickBot="1">
      <c r="A79" s="238"/>
      <c r="B79" s="238"/>
      <c r="C79" s="238"/>
      <c r="D79" s="23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67"/>
      <c r="P79" s="268"/>
      <c r="Q79" s="269"/>
      <c r="R79" s="289"/>
      <c r="S79" s="268"/>
      <c r="T79" s="268"/>
      <c r="U79" s="268"/>
      <c r="V79" s="268"/>
      <c r="W79" s="268"/>
      <c r="X79" s="269"/>
      <c r="Y79" s="289"/>
      <c r="Z79" s="269"/>
      <c r="AA79" s="289"/>
      <c r="AB79" s="268"/>
      <c r="AC79" s="268"/>
      <c r="AD79" s="268"/>
      <c r="AE79" s="269"/>
      <c r="AF79" s="289"/>
      <c r="AG79" s="268"/>
      <c r="AH79" s="268"/>
      <c r="AI79" s="268"/>
      <c r="AJ79" s="268"/>
      <c r="AK79" s="268"/>
      <c r="AL79" s="303"/>
      <c r="AM79" s="24"/>
      <c r="AN79" s="227"/>
      <c r="AO79" s="231"/>
      <c r="AP79" s="228"/>
      <c r="AQ79" s="231"/>
      <c r="AR79" s="231"/>
      <c r="AS79" s="229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48"/>
      <c r="BF79" s="24"/>
      <c r="BG79" s="24"/>
      <c r="BH79" s="24"/>
      <c r="BI79" s="24"/>
      <c r="BJ79" s="24"/>
      <c r="BK79" s="24"/>
      <c r="BL79" s="24"/>
      <c r="BM79" s="24"/>
    </row>
    <row r="80" spans="1:65" ht="4.5" customHeight="1">
      <c r="A80" s="238"/>
      <c r="B80" s="238"/>
      <c r="C80" s="238"/>
      <c r="D80" s="23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</row>
    <row r="81" spans="1:65" ht="18.75" customHeight="1">
      <c r="A81" s="291" t="s">
        <v>71</v>
      </c>
      <c r="B81" s="292"/>
      <c r="C81" s="292"/>
      <c r="D81" s="293"/>
      <c r="E81" s="291" t="s">
        <v>72</v>
      </c>
      <c r="F81" s="292"/>
      <c r="G81" s="292"/>
      <c r="H81" s="292"/>
      <c r="I81" s="293"/>
      <c r="J81" s="291" t="s">
        <v>73</v>
      </c>
      <c r="K81" s="292"/>
      <c r="L81" s="292"/>
      <c r="M81" s="292"/>
      <c r="N81" s="292"/>
      <c r="O81" s="292"/>
      <c r="P81" s="292"/>
      <c r="Q81" s="292"/>
      <c r="R81" s="293"/>
      <c r="S81" s="291" t="s">
        <v>74</v>
      </c>
      <c r="T81" s="292"/>
      <c r="U81" s="292"/>
      <c r="V81" s="292"/>
      <c r="W81" s="292"/>
      <c r="X81" s="292"/>
      <c r="Y81" s="292"/>
      <c r="Z81" s="292"/>
      <c r="AA81" s="293"/>
      <c r="AB81" s="49"/>
      <c r="AC81" s="24"/>
      <c r="AD81" s="24"/>
      <c r="AE81" s="291" t="s">
        <v>71</v>
      </c>
      <c r="AF81" s="292"/>
      <c r="AG81" s="292"/>
      <c r="AH81" s="293"/>
      <c r="AI81" s="291" t="s">
        <v>72</v>
      </c>
      <c r="AJ81" s="292"/>
      <c r="AK81" s="292"/>
      <c r="AL81" s="292"/>
      <c r="AM81" s="293"/>
      <c r="AN81" s="291" t="s">
        <v>73</v>
      </c>
      <c r="AO81" s="292"/>
      <c r="AP81" s="292"/>
      <c r="AQ81" s="292"/>
      <c r="AR81" s="292"/>
      <c r="AS81" s="292"/>
      <c r="AT81" s="292"/>
      <c r="AU81" s="292"/>
      <c r="AV81" s="293"/>
      <c r="AW81" s="291" t="s">
        <v>74</v>
      </c>
      <c r="AX81" s="292"/>
      <c r="AY81" s="292"/>
      <c r="AZ81" s="292"/>
      <c r="BA81" s="292"/>
      <c r="BB81" s="292"/>
      <c r="BC81" s="292"/>
      <c r="BD81" s="292"/>
      <c r="BE81" s="293"/>
      <c r="BF81" s="24"/>
      <c r="BG81" s="24"/>
      <c r="BH81" s="24"/>
      <c r="BI81" s="24"/>
      <c r="BJ81" s="24"/>
      <c r="BK81" s="24"/>
      <c r="BL81" s="24"/>
      <c r="BM81" s="24"/>
    </row>
    <row r="82" spans="1:65" ht="14.25" customHeight="1">
      <c r="A82" s="50"/>
      <c r="B82" s="42"/>
      <c r="C82" s="42"/>
      <c r="D82" s="43"/>
      <c r="E82" s="50"/>
      <c r="F82" s="42"/>
      <c r="G82" s="51"/>
      <c r="H82" s="51"/>
      <c r="I82" s="52"/>
      <c r="J82" s="50"/>
      <c r="K82" s="53"/>
      <c r="L82" s="53"/>
      <c r="M82" s="53"/>
      <c r="N82" s="53"/>
      <c r="O82" s="53"/>
      <c r="P82" s="53"/>
      <c r="Q82" s="53"/>
      <c r="R82" s="54"/>
      <c r="S82" s="55"/>
      <c r="T82" s="53"/>
      <c r="U82" s="53"/>
      <c r="V82" s="53"/>
      <c r="W82" s="53"/>
      <c r="X82" s="53"/>
      <c r="Y82" s="53"/>
      <c r="Z82" s="53"/>
      <c r="AA82" s="54"/>
      <c r="AB82" s="56"/>
      <c r="AC82" s="51"/>
      <c r="AD82" s="35"/>
      <c r="AE82" s="50"/>
      <c r="AF82" s="42"/>
      <c r="AG82" s="42"/>
      <c r="AH82" s="43"/>
      <c r="AI82" s="50"/>
      <c r="AJ82" s="42"/>
      <c r="AK82" s="51"/>
      <c r="AL82" s="51"/>
      <c r="AM82" s="52"/>
      <c r="AN82" s="50"/>
      <c r="AO82" s="53"/>
      <c r="AP82" s="53"/>
      <c r="AQ82" s="53"/>
      <c r="AR82" s="53"/>
      <c r="AS82" s="53"/>
      <c r="AT82" s="53"/>
      <c r="AU82" s="53"/>
      <c r="AV82" s="54"/>
      <c r="AW82" s="55"/>
      <c r="AX82" s="53"/>
      <c r="AY82" s="53"/>
      <c r="AZ82" s="53"/>
      <c r="BA82" s="53"/>
      <c r="BB82" s="53"/>
      <c r="BC82" s="53"/>
      <c r="BD82" s="53"/>
      <c r="BE82" s="54"/>
      <c r="BF82" s="24"/>
      <c r="BG82" s="24"/>
      <c r="BH82" s="24"/>
      <c r="BI82" s="24"/>
      <c r="BJ82" s="24"/>
      <c r="BK82" s="24"/>
      <c r="BL82" s="24"/>
      <c r="BM82" s="24"/>
    </row>
    <row r="83" spans="1:65" ht="4.5" customHeight="1">
      <c r="A83" s="39"/>
      <c r="B83" s="40"/>
      <c r="C83" s="40"/>
      <c r="D83" s="40"/>
      <c r="E83" s="40"/>
      <c r="F83" s="57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39"/>
      <c r="T83" s="41"/>
      <c r="U83" s="57"/>
      <c r="V83" s="39"/>
      <c r="W83" s="41"/>
      <c r="X83" s="57"/>
      <c r="Y83" s="39"/>
      <c r="Z83" s="41"/>
      <c r="AA83" s="57"/>
      <c r="AB83" s="49"/>
      <c r="AC83" s="24"/>
      <c r="AD83" s="24"/>
      <c r="AE83" s="39"/>
      <c r="AF83" s="40"/>
      <c r="AG83" s="40"/>
      <c r="AH83" s="40"/>
      <c r="AI83" s="40"/>
      <c r="AJ83" s="57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39"/>
      <c r="AX83" s="41"/>
      <c r="AY83" s="57"/>
      <c r="AZ83" s="39"/>
      <c r="BA83" s="41"/>
      <c r="BB83" s="57"/>
      <c r="BC83" s="39"/>
      <c r="BD83" s="41"/>
      <c r="BE83" s="57"/>
      <c r="BF83" s="24"/>
      <c r="BG83" s="24"/>
      <c r="BH83" s="24"/>
      <c r="BI83" s="24"/>
      <c r="BJ83" s="24"/>
      <c r="BK83" s="24"/>
      <c r="BL83" s="24"/>
      <c r="BM83" s="24"/>
    </row>
    <row r="84" spans="1:65" ht="14.25" customHeight="1">
      <c r="A84" s="50"/>
      <c r="B84" s="42"/>
      <c r="C84" s="42"/>
      <c r="D84" s="43"/>
      <c r="E84" s="50"/>
      <c r="F84" s="42"/>
      <c r="G84" s="51"/>
      <c r="H84" s="51"/>
      <c r="I84" s="52"/>
      <c r="J84" s="50"/>
      <c r="K84" s="53"/>
      <c r="L84" s="53"/>
      <c r="M84" s="53"/>
      <c r="N84" s="53"/>
      <c r="O84" s="53"/>
      <c r="P84" s="53"/>
      <c r="Q84" s="53"/>
      <c r="R84" s="54"/>
      <c r="S84" s="55"/>
      <c r="T84" s="53"/>
      <c r="U84" s="53"/>
      <c r="V84" s="53"/>
      <c r="W84" s="53"/>
      <c r="X84" s="53"/>
      <c r="Y84" s="53"/>
      <c r="Z84" s="53"/>
      <c r="AA84" s="54"/>
      <c r="AB84" s="56"/>
      <c r="AC84" s="51"/>
      <c r="AD84" s="35"/>
      <c r="AE84" s="50"/>
      <c r="AF84" s="42"/>
      <c r="AG84" s="42"/>
      <c r="AH84" s="43"/>
      <c r="AI84" s="50"/>
      <c r="AJ84" s="42"/>
      <c r="AK84" s="51"/>
      <c r="AL84" s="51"/>
      <c r="AM84" s="52"/>
      <c r="AN84" s="50"/>
      <c r="AO84" s="53"/>
      <c r="AP84" s="53"/>
      <c r="AQ84" s="53"/>
      <c r="AR84" s="53"/>
      <c r="AS84" s="53"/>
      <c r="AT84" s="53"/>
      <c r="AU84" s="53"/>
      <c r="AV84" s="54"/>
      <c r="AW84" s="55"/>
      <c r="AX84" s="53"/>
      <c r="AY84" s="53"/>
      <c r="AZ84" s="53"/>
      <c r="BA84" s="53"/>
      <c r="BB84" s="53"/>
      <c r="BC84" s="53"/>
      <c r="BD84" s="53"/>
      <c r="BE84" s="54"/>
      <c r="BF84" s="24"/>
      <c r="BG84" s="24"/>
      <c r="BH84" s="24"/>
      <c r="BI84" s="24"/>
      <c r="BJ84" s="24"/>
      <c r="BK84" s="24"/>
      <c r="BL84" s="24"/>
      <c r="BM84" s="24"/>
    </row>
    <row r="85" spans="1:65" ht="4.5" customHeight="1">
      <c r="A85" s="39"/>
      <c r="B85" s="40"/>
      <c r="C85" s="40"/>
      <c r="D85" s="40"/>
      <c r="E85" s="40"/>
      <c r="F85" s="5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39"/>
      <c r="T85" s="41"/>
      <c r="U85" s="57"/>
      <c r="V85" s="39"/>
      <c r="W85" s="41"/>
      <c r="X85" s="57"/>
      <c r="Y85" s="39"/>
      <c r="Z85" s="41"/>
      <c r="AA85" s="57"/>
      <c r="AB85" s="49"/>
      <c r="AC85" s="24"/>
      <c r="AD85" s="24"/>
      <c r="AE85" s="39"/>
      <c r="AF85" s="40"/>
      <c r="AG85" s="40"/>
      <c r="AH85" s="40"/>
      <c r="AI85" s="40"/>
      <c r="AJ85" s="57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39"/>
      <c r="AX85" s="41"/>
      <c r="AY85" s="57"/>
      <c r="AZ85" s="39"/>
      <c r="BA85" s="41"/>
      <c r="BB85" s="57"/>
      <c r="BC85" s="39"/>
      <c r="BD85" s="41"/>
      <c r="BE85" s="57"/>
      <c r="BF85" s="24"/>
      <c r="BG85" s="24"/>
      <c r="BH85" s="24"/>
      <c r="BI85" s="24"/>
      <c r="BJ85" s="24"/>
      <c r="BK85" s="24"/>
      <c r="BL85" s="24"/>
      <c r="BM85" s="24"/>
    </row>
    <row r="86" spans="1:65" ht="4.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41"/>
      <c r="AX86" s="41"/>
      <c r="AY86" s="41"/>
      <c r="AZ86" s="41"/>
      <c r="BA86" s="41"/>
      <c r="BB86" s="41"/>
      <c r="BC86" s="41"/>
      <c r="BD86" s="41"/>
      <c r="BE86" s="57"/>
      <c r="BF86" s="24"/>
      <c r="BG86" s="24"/>
      <c r="BH86" s="24"/>
      <c r="BI86" s="24"/>
      <c r="BJ86" s="24"/>
      <c r="BK86" s="24"/>
      <c r="BL86" s="24"/>
      <c r="BM86" s="24"/>
    </row>
    <row r="87" spans="1:65" ht="18.75" customHeight="1">
      <c r="A87" s="276" t="s">
        <v>27</v>
      </c>
      <c r="B87" s="277"/>
      <c r="C87" s="278"/>
      <c r="D87" s="283" t="s">
        <v>75</v>
      </c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8"/>
      <c r="U87" s="283" t="s">
        <v>76</v>
      </c>
      <c r="V87" s="277"/>
      <c r="W87" s="278"/>
      <c r="X87" s="283" t="s">
        <v>30</v>
      </c>
      <c r="Y87" s="278"/>
      <c r="Z87" s="283" t="s">
        <v>77</v>
      </c>
      <c r="AA87" s="277"/>
      <c r="AB87" s="277"/>
      <c r="AC87" s="278"/>
      <c r="AD87" s="283" t="s">
        <v>78</v>
      </c>
      <c r="AE87" s="277"/>
      <c r="AF87" s="277"/>
      <c r="AG87" s="277"/>
      <c r="AH87" s="277"/>
      <c r="AI87" s="277"/>
      <c r="AJ87" s="277"/>
      <c r="AK87" s="277"/>
      <c r="AL87" s="347"/>
      <c r="AM87" s="44"/>
      <c r="AN87" s="291" t="s">
        <v>71</v>
      </c>
      <c r="AO87" s="292"/>
      <c r="AP87" s="292"/>
      <c r="AQ87" s="293"/>
      <c r="AR87" s="291" t="s">
        <v>72</v>
      </c>
      <c r="AS87" s="292"/>
      <c r="AT87" s="292"/>
      <c r="AU87" s="292"/>
      <c r="AV87" s="293"/>
      <c r="AW87" s="291" t="s">
        <v>73</v>
      </c>
      <c r="AX87" s="292"/>
      <c r="AY87" s="292"/>
      <c r="AZ87" s="292"/>
      <c r="BA87" s="292"/>
      <c r="BB87" s="292"/>
      <c r="BC87" s="292"/>
      <c r="BD87" s="292"/>
      <c r="BE87" s="293"/>
      <c r="BF87" s="24"/>
      <c r="BG87" s="24"/>
      <c r="BH87" s="24"/>
      <c r="BI87" s="24"/>
      <c r="BJ87" s="24"/>
      <c r="BK87" s="24"/>
      <c r="BL87" s="24"/>
      <c r="BM87" s="24"/>
    </row>
    <row r="88" spans="1:65" ht="16.5" customHeight="1">
      <c r="A88" s="255" t="str">
        <f>A32</f>
        <v/>
      </c>
      <c r="B88" s="261"/>
      <c r="C88" s="262"/>
      <c r="D88" s="286" t="str">
        <f>D32</f>
        <v/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2"/>
      <c r="U88" s="281" t="str">
        <f>U32</f>
        <v/>
      </c>
      <c r="V88" s="261"/>
      <c r="W88" s="262"/>
      <c r="X88" s="282" t="str">
        <f>X32</f>
        <v/>
      </c>
      <c r="Y88" s="262"/>
      <c r="Z88" s="272" t="str">
        <f>Z32</f>
        <v/>
      </c>
      <c r="AA88" s="261"/>
      <c r="AB88" s="261"/>
      <c r="AC88" s="262"/>
      <c r="AD88" s="49" t="str">
        <f t="shared" ref="AD88:AL88" si="0">AD32</f>
        <v xml:space="preserve"> </v>
      </c>
      <c r="AE88" s="24" t="str">
        <f t="shared" si="0"/>
        <v xml:space="preserve"> </v>
      </c>
      <c r="AF88" s="24" t="str">
        <f t="shared" si="0"/>
        <v xml:space="preserve"> </v>
      </c>
      <c r="AG88" s="24" t="str">
        <f t="shared" si="0"/>
        <v xml:space="preserve"> </v>
      </c>
      <c r="AH88" s="24" t="str">
        <f t="shared" si="0"/>
        <v xml:space="preserve"> </v>
      </c>
      <c r="AI88" s="24" t="str">
        <f t="shared" si="0"/>
        <v xml:space="preserve"> </v>
      </c>
      <c r="AJ88" s="24" t="str">
        <f t="shared" si="0"/>
        <v xml:space="preserve"> </v>
      </c>
      <c r="AK88" s="24" t="str">
        <f t="shared" si="0"/>
        <v xml:space="preserve"> </v>
      </c>
      <c r="AL88" s="45" t="str">
        <f t="shared" si="0"/>
        <v/>
      </c>
      <c r="AM88" s="58"/>
      <c r="AN88" s="50"/>
      <c r="AO88" s="42"/>
      <c r="AP88" s="42"/>
      <c r="AQ88" s="43"/>
      <c r="AR88" s="50"/>
      <c r="AS88" s="42"/>
      <c r="AT88" s="51"/>
      <c r="AU88" s="51"/>
      <c r="AV88" s="52"/>
      <c r="AW88" s="50"/>
      <c r="AX88" s="53"/>
      <c r="AY88" s="53"/>
      <c r="AZ88" s="53"/>
      <c r="BA88" s="53"/>
      <c r="BB88" s="53"/>
      <c r="BC88" s="53"/>
      <c r="BD88" s="53"/>
      <c r="BE88" s="54"/>
      <c r="BF88" s="24"/>
      <c r="BG88" s="24"/>
      <c r="BH88" s="24"/>
      <c r="BI88" s="24"/>
      <c r="BJ88" s="24"/>
      <c r="BK88" s="24"/>
      <c r="BL88" s="24"/>
      <c r="BM88" s="24"/>
    </row>
    <row r="89" spans="1:65" ht="4.5" customHeight="1">
      <c r="A89" s="279"/>
      <c r="B89" s="274"/>
      <c r="C89" s="275"/>
      <c r="D89" s="273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5"/>
      <c r="U89" s="273"/>
      <c r="V89" s="274"/>
      <c r="W89" s="275"/>
      <c r="X89" s="273"/>
      <c r="Y89" s="275"/>
      <c r="Z89" s="273"/>
      <c r="AA89" s="274"/>
      <c r="AB89" s="274"/>
      <c r="AC89" s="275"/>
      <c r="AD89" s="39"/>
      <c r="AE89" s="41"/>
      <c r="AF89" s="57"/>
      <c r="AG89" s="39"/>
      <c r="AH89" s="41"/>
      <c r="AI89" s="57"/>
      <c r="AJ89" s="39"/>
      <c r="AK89" s="41"/>
      <c r="AL89" s="59"/>
      <c r="AM89" s="58"/>
      <c r="AN89" s="39"/>
      <c r="AO89" s="40"/>
      <c r="AP89" s="40"/>
      <c r="AQ89" s="40"/>
      <c r="AR89" s="40"/>
      <c r="AS89" s="57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24"/>
      <c r="BG89" s="24"/>
      <c r="BH89" s="24"/>
      <c r="BI89" s="24"/>
      <c r="BJ89" s="24"/>
      <c r="BK89" s="24"/>
      <c r="BL89" s="24"/>
      <c r="BM89" s="24"/>
    </row>
    <row r="90" spans="1:65" ht="16.5" customHeight="1">
      <c r="A90" s="255" t="str">
        <f>A34</f>
        <v/>
      </c>
      <c r="B90" s="261"/>
      <c r="C90" s="262"/>
      <c r="D90" s="286" t="str">
        <f>D34</f>
        <v/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2"/>
      <c r="U90" s="281" t="str">
        <f>U34</f>
        <v/>
      </c>
      <c r="V90" s="261"/>
      <c r="W90" s="262"/>
      <c r="X90" s="282" t="str">
        <f>X34</f>
        <v/>
      </c>
      <c r="Y90" s="262"/>
      <c r="Z90" s="272" t="str">
        <f>Z34</f>
        <v/>
      </c>
      <c r="AA90" s="261"/>
      <c r="AB90" s="261"/>
      <c r="AC90" s="262"/>
      <c r="AD90" s="49" t="str">
        <f t="shared" ref="AD90:AL90" si="1">AD34</f>
        <v xml:space="preserve"> </v>
      </c>
      <c r="AE90" s="24" t="str">
        <f t="shared" si="1"/>
        <v xml:space="preserve"> </v>
      </c>
      <c r="AF90" s="24" t="str">
        <f t="shared" si="1"/>
        <v xml:space="preserve"> </v>
      </c>
      <c r="AG90" s="24" t="str">
        <f t="shared" si="1"/>
        <v xml:space="preserve"> </v>
      </c>
      <c r="AH90" s="24" t="str">
        <f t="shared" si="1"/>
        <v xml:space="preserve"> </v>
      </c>
      <c r="AI90" s="24" t="str">
        <f t="shared" si="1"/>
        <v xml:space="preserve"> </v>
      </c>
      <c r="AJ90" s="24" t="str">
        <f t="shared" si="1"/>
        <v xml:space="preserve"> </v>
      </c>
      <c r="AK90" s="24" t="str">
        <f t="shared" si="1"/>
        <v xml:space="preserve"> </v>
      </c>
      <c r="AL90" s="45" t="str">
        <f t="shared" si="1"/>
        <v/>
      </c>
      <c r="AM90" s="58"/>
      <c r="AN90" s="50"/>
      <c r="AO90" s="42"/>
      <c r="AP90" s="42"/>
      <c r="AQ90" s="43"/>
      <c r="AR90" s="50"/>
      <c r="AS90" s="42"/>
      <c r="AT90" s="51"/>
      <c r="AU90" s="51"/>
      <c r="AV90" s="52"/>
      <c r="AW90" s="50"/>
      <c r="AX90" s="53"/>
      <c r="AY90" s="53"/>
      <c r="AZ90" s="53"/>
      <c r="BA90" s="53"/>
      <c r="BB90" s="53"/>
      <c r="BC90" s="53"/>
      <c r="BD90" s="53"/>
      <c r="BE90" s="54"/>
      <c r="BF90" s="24"/>
      <c r="BG90" s="24"/>
      <c r="BH90" s="24"/>
      <c r="BI90" s="24"/>
      <c r="BJ90" s="24"/>
      <c r="BK90" s="24"/>
      <c r="BL90" s="24"/>
      <c r="BM90" s="24"/>
    </row>
    <row r="91" spans="1:65" ht="4.5" customHeight="1">
      <c r="A91" s="279"/>
      <c r="B91" s="274"/>
      <c r="C91" s="275"/>
      <c r="D91" s="273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5"/>
      <c r="U91" s="273"/>
      <c r="V91" s="274"/>
      <c r="W91" s="275"/>
      <c r="X91" s="273"/>
      <c r="Y91" s="275"/>
      <c r="Z91" s="273"/>
      <c r="AA91" s="274"/>
      <c r="AB91" s="274"/>
      <c r="AC91" s="275"/>
      <c r="AD91" s="39"/>
      <c r="AE91" s="41"/>
      <c r="AF91" s="57"/>
      <c r="AG91" s="39"/>
      <c r="AH91" s="41"/>
      <c r="AI91" s="57"/>
      <c r="AJ91" s="39"/>
      <c r="AK91" s="41"/>
      <c r="AL91" s="59"/>
      <c r="AM91" s="58"/>
      <c r="AN91" s="39"/>
      <c r="AO91" s="40"/>
      <c r="AP91" s="40"/>
      <c r="AQ91" s="40"/>
      <c r="AR91" s="40"/>
      <c r="AS91" s="57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24"/>
      <c r="BG91" s="24"/>
      <c r="BH91" s="24"/>
      <c r="BI91" s="24"/>
      <c r="BJ91" s="24"/>
      <c r="BK91" s="24"/>
      <c r="BL91" s="24"/>
      <c r="BM91" s="24"/>
    </row>
    <row r="92" spans="1:65" ht="16.5" customHeight="1">
      <c r="A92" s="255" t="str">
        <f>A36</f>
        <v/>
      </c>
      <c r="B92" s="261"/>
      <c r="C92" s="262"/>
      <c r="D92" s="286" t="str">
        <f>D36</f>
        <v/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2"/>
      <c r="U92" s="281" t="str">
        <f>U36</f>
        <v/>
      </c>
      <c r="V92" s="261"/>
      <c r="W92" s="262"/>
      <c r="X92" s="282" t="str">
        <f>X36</f>
        <v/>
      </c>
      <c r="Y92" s="262"/>
      <c r="Z92" s="272" t="str">
        <f>Z36</f>
        <v/>
      </c>
      <c r="AA92" s="261"/>
      <c r="AB92" s="261"/>
      <c r="AC92" s="262"/>
      <c r="AD92" s="49" t="str">
        <f t="shared" ref="AD92:AL92" si="2">AD36</f>
        <v xml:space="preserve"> </v>
      </c>
      <c r="AE92" s="24" t="str">
        <f t="shared" si="2"/>
        <v xml:space="preserve"> </v>
      </c>
      <c r="AF92" s="24" t="str">
        <f t="shared" si="2"/>
        <v xml:space="preserve"> </v>
      </c>
      <c r="AG92" s="24" t="str">
        <f t="shared" si="2"/>
        <v xml:space="preserve"> </v>
      </c>
      <c r="AH92" s="24" t="str">
        <f t="shared" si="2"/>
        <v xml:space="preserve"> </v>
      </c>
      <c r="AI92" s="24" t="str">
        <f t="shared" si="2"/>
        <v xml:space="preserve"> </v>
      </c>
      <c r="AJ92" s="24" t="str">
        <f t="shared" si="2"/>
        <v xml:space="preserve"> </v>
      </c>
      <c r="AK92" s="24" t="str">
        <f t="shared" si="2"/>
        <v xml:space="preserve"> </v>
      </c>
      <c r="AL92" s="45" t="str">
        <f t="shared" si="2"/>
        <v/>
      </c>
      <c r="AM92" s="58"/>
      <c r="AN92" s="50"/>
      <c r="AO92" s="42"/>
      <c r="AP92" s="42"/>
      <c r="AQ92" s="43"/>
      <c r="AR92" s="50"/>
      <c r="AS92" s="42"/>
      <c r="AT92" s="51"/>
      <c r="AU92" s="51"/>
      <c r="AV92" s="52"/>
      <c r="AW92" s="50"/>
      <c r="AX92" s="53"/>
      <c r="AY92" s="53"/>
      <c r="AZ92" s="53"/>
      <c r="BA92" s="53"/>
      <c r="BB92" s="53"/>
      <c r="BC92" s="53"/>
      <c r="BD92" s="53"/>
      <c r="BE92" s="54"/>
      <c r="BF92" s="24"/>
      <c r="BG92" s="24"/>
      <c r="BH92" s="24"/>
      <c r="BI92" s="24"/>
      <c r="BJ92" s="24"/>
      <c r="BK92" s="24"/>
      <c r="BL92" s="24"/>
      <c r="BM92" s="24"/>
    </row>
    <row r="93" spans="1:65" ht="4.5" customHeight="1">
      <c r="A93" s="279"/>
      <c r="B93" s="274"/>
      <c r="C93" s="275"/>
      <c r="D93" s="273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5"/>
      <c r="U93" s="273"/>
      <c r="V93" s="274"/>
      <c r="W93" s="275"/>
      <c r="X93" s="273"/>
      <c r="Y93" s="275"/>
      <c r="Z93" s="273"/>
      <c r="AA93" s="274"/>
      <c r="AB93" s="274"/>
      <c r="AC93" s="275"/>
      <c r="AD93" s="39"/>
      <c r="AE93" s="41"/>
      <c r="AF93" s="57"/>
      <c r="AG93" s="39"/>
      <c r="AH93" s="41"/>
      <c r="AI93" s="57"/>
      <c r="AJ93" s="39"/>
      <c r="AK93" s="41"/>
      <c r="AL93" s="59"/>
      <c r="AM93" s="58"/>
      <c r="AN93" s="39"/>
      <c r="AO93" s="40"/>
      <c r="AP93" s="40"/>
      <c r="AQ93" s="40"/>
      <c r="AR93" s="40"/>
      <c r="AS93" s="57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24"/>
      <c r="BG93" s="24"/>
      <c r="BH93" s="24"/>
      <c r="BI93" s="24"/>
      <c r="BJ93" s="24"/>
      <c r="BK93" s="24"/>
      <c r="BL93" s="24"/>
      <c r="BM93" s="24"/>
    </row>
    <row r="94" spans="1:65" ht="16.5" customHeight="1">
      <c r="A94" s="255" t="str">
        <f>A38</f>
        <v/>
      </c>
      <c r="B94" s="261"/>
      <c r="C94" s="262"/>
      <c r="D94" s="286" t="str">
        <f>D38</f>
        <v/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2"/>
      <c r="U94" s="281" t="str">
        <f>U38</f>
        <v/>
      </c>
      <c r="V94" s="261"/>
      <c r="W94" s="262"/>
      <c r="X94" s="282" t="str">
        <f>X38</f>
        <v/>
      </c>
      <c r="Y94" s="262"/>
      <c r="Z94" s="272" t="str">
        <f>Z38</f>
        <v/>
      </c>
      <c r="AA94" s="261"/>
      <c r="AB94" s="261"/>
      <c r="AC94" s="262"/>
      <c r="AD94" s="49" t="str">
        <f t="shared" ref="AD94:AL94" si="3">AD38</f>
        <v xml:space="preserve"> </v>
      </c>
      <c r="AE94" s="24" t="str">
        <f t="shared" si="3"/>
        <v xml:space="preserve"> </v>
      </c>
      <c r="AF94" s="24" t="str">
        <f t="shared" si="3"/>
        <v xml:space="preserve"> </v>
      </c>
      <c r="AG94" s="24" t="str">
        <f t="shared" si="3"/>
        <v xml:space="preserve"> </v>
      </c>
      <c r="AH94" s="24" t="str">
        <f t="shared" si="3"/>
        <v xml:space="preserve"> </v>
      </c>
      <c r="AI94" s="24" t="str">
        <f t="shared" si="3"/>
        <v xml:space="preserve"> </v>
      </c>
      <c r="AJ94" s="24" t="str">
        <f t="shared" si="3"/>
        <v xml:space="preserve"> </v>
      </c>
      <c r="AK94" s="24" t="str">
        <f t="shared" si="3"/>
        <v xml:space="preserve"> </v>
      </c>
      <c r="AL94" s="45" t="str">
        <f t="shared" si="3"/>
        <v/>
      </c>
      <c r="AM94" s="58"/>
      <c r="AN94" s="50"/>
      <c r="AO94" s="42"/>
      <c r="AP94" s="42"/>
      <c r="AQ94" s="43"/>
      <c r="AR94" s="50"/>
      <c r="AS94" s="42"/>
      <c r="AT94" s="51"/>
      <c r="AU94" s="51"/>
      <c r="AV94" s="52"/>
      <c r="AW94" s="50"/>
      <c r="AX94" s="53"/>
      <c r="AY94" s="53"/>
      <c r="AZ94" s="53"/>
      <c r="BA94" s="53"/>
      <c r="BB94" s="53"/>
      <c r="BC94" s="53"/>
      <c r="BD94" s="53"/>
      <c r="BE94" s="54"/>
      <c r="BF94" s="24"/>
      <c r="BG94" s="24"/>
      <c r="BH94" s="24"/>
      <c r="BI94" s="24"/>
      <c r="BJ94" s="24"/>
      <c r="BK94" s="24"/>
      <c r="BL94" s="24"/>
      <c r="BM94" s="24"/>
    </row>
    <row r="95" spans="1:65" ht="4.5" customHeight="1">
      <c r="A95" s="279"/>
      <c r="B95" s="274"/>
      <c r="C95" s="275"/>
      <c r="D95" s="273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5"/>
      <c r="U95" s="273"/>
      <c r="V95" s="274"/>
      <c r="W95" s="275"/>
      <c r="X95" s="273"/>
      <c r="Y95" s="275"/>
      <c r="Z95" s="273"/>
      <c r="AA95" s="274"/>
      <c r="AB95" s="274"/>
      <c r="AC95" s="275"/>
      <c r="AD95" s="39"/>
      <c r="AE95" s="41"/>
      <c r="AF95" s="57"/>
      <c r="AG95" s="39"/>
      <c r="AH95" s="41"/>
      <c r="AI95" s="57"/>
      <c r="AJ95" s="39"/>
      <c r="AK95" s="41"/>
      <c r="AL95" s="59"/>
      <c r="AM95" s="58"/>
      <c r="AN95" s="39"/>
      <c r="AO95" s="40"/>
      <c r="AP95" s="40"/>
      <c r="AQ95" s="40"/>
      <c r="AR95" s="40"/>
      <c r="AS95" s="57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24"/>
      <c r="BG95" s="24"/>
      <c r="BH95" s="24"/>
      <c r="BI95" s="24"/>
      <c r="BJ95" s="24"/>
      <c r="BK95" s="24"/>
      <c r="BL95" s="24"/>
      <c r="BM95" s="24"/>
    </row>
    <row r="96" spans="1:65" ht="16.5" customHeight="1">
      <c r="A96" s="255" t="str">
        <f>A40</f>
        <v/>
      </c>
      <c r="B96" s="261"/>
      <c r="C96" s="262"/>
      <c r="D96" s="286" t="str">
        <f>D40</f>
        <v/>
      </c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2"/>
      <c r="U96" s="281" t="str">
        <f>U40</f>
        <v/>
      </c>
      <c r="V96" s="261"/>
      <c r="W96" s="262"/>
      <c r="X96" s="282" t="str">
        <f>X40</f>
        <v/>
      </c>
      <c r="Y96" s="262"/>
      <c r="Z96" s="272" t="str">
        <f>Z40</f>
        <v/>
      </c>
      <c r="AA96" s="261"/>
      <c r="AB96" s="261"/>
      <c r="AC96" s="262"/>
      <c r="AD96" s="49" t="str">
        <f t="shared" ref="AD96:AL96" si="4">AD40</f>
        <v xml:space="preserve"> </v>
      </c>
      <c r="AE96" s="24" t="str">
        <f t="shared" si="4"/>
        <v xml:space="preserve"> </v>
      </c>
      <c r="AF96" s="24" t="str">
        <f t="shared" si="4"/>
        <v xml:space="preserve"> </v>
      </c>
      <c r="AG96" s="24" t="str">
        <f t="shared" si="4"/>
        <v xml:space="preserve"> </v>
      </c>
      <c r="AH96" s="24" t="str">
        <f t="shared" si="4"/>
        <v xml:space="preserve"> </v>
      </c>
      <c r="AI96" s="24" t="str">
        <f t="shared" si="4"/>
        <v xml:space="preserve"> </v>
      </c>
      <c r="AJ96" s="24" t="str">
        <f t="shared" si="4"/>
        <v xml:space="preserve"> </v>
      </c>
      <c r="AK96" s="24" t="str">
        <f t="shared" si="4"/>
        <v xml:space="preserve"> </v>
      </c>
      <c r="AL96" s="45" t="str">
        <f t="shared" si="4"/>
        <v/>
      </c>
      <c r="AM96" s="58"/>
      <c r="AN96" s="50"/>
      <c r="AO96" s="42"/>
      <c r="AP96" s="42"/>
      <c r="AQ96" s="43"/>
      <c r="AR96" s="50"/>
      <c r="AS96" s="42"/>
      <c r="AT96" s="51"/>
      <c r="AU96" s="51"/>
      <c r="AV96" s="52"/>
      <c r="AW96" s="50"/>
      <c r="AX96" s="53"/>
      <c r="AY96" s="53"/>
      <c r="AZ96" s="53"/>
      <c r="BA96" s="53"/>
      <c r="BB96" s="53"/>
      <c r="BC96" s="53"/>
      <c r="BD96" s="53"/>
      <c r="BE96" s="54"/>
      <c r="BF96" s="24"/>
      <c r="BG96" s="24"/>
      <c r="BH96" s="24"/>
      <c r="BI96" s="24"/>
      <c r="BJ96" s="24"/>
      <c r="BK96" s="24"/>
      <c r="BL96" s="24"/>
      <c r="BM96" s="24"/>
    </row>
    <row r="97" spans="1:65" ht="4.5" customHeight="1" thickBot="1">
      <c r="A97" s="263"/>
      <c r="B97" s="365"/>
      <c r="C97" s="264"/>
      <c r="D97" s="288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264"/>
      <c r="U97" s="288"/>
      <c r="V97" s="365"/>
      <c r="W97" s="264"/>
      <c r="X97" s="288"/>
      <c r="Y97" s="264"/>
      <c r="Z97" s="288"/>
      <c r="AA97" s="365"/>
      <c r="AB97" s="365"/>
      <c r="AC97" s="264"/>
      <c r="AD97" s="49"/>
      <c r="AE97" s="24"/>
      <c r="AF97" s="61"/>
      <c r="AG97" s="49"/>
      <c r="AH97" s="24"/>
      <c r="AI97" s="61"/>
      <c r="AJ97" s="49"/>
      <c r="AK97" s="24"/>
      <c r="AL97" s="45"/>
      <c r="AM97" s="58"/>
      <c r="AN97" s="39"/>
      <c r="AO97" s="40"/>
      <c r="AP97" s="40"/>
      <c r="AQ97" s="40"/>
      <c r="AR97" s="40"/>
      <c r="AS97" s="57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24"/>
      <c r="BG97" s="24"/>
      <c r="BH97" s="24"/>
      <c r="BI97" s="24"/>
      <c r="BJ97" s="24"/>
      <c r="BK97" s="24"/>
      <c r="BL97" s="24"/>
      <c r="BM97" s="24"/>
    </row>
    <row r="98" spans="1:65" ht="16.5" customHeight="1">
      <c r="A98" s="246"/>
      <c r="B98" s="265"/>
      <c r="C98" s="266"/>
      <c r="D98" s="403" t="str">
        <f>D42</f>
        <v>小計</v>
      </c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6"/>
      <c r="U98" s="319"/>
      <c r="V98" s="265"/>
      <c r="W98" s="266"/>
      <c r="X98" s="320"/>
      <c r="Y98" s="266"/>
      <c r="Z98" s="375"/>
      <c r="AA98" s="265"/>
      <c r="AB98" s="265"/>
      <c r="AC98" s="266"/>
      <c r="AD98" s="62" t="str">
        <f t="shared" ref="AD98:AL98" si="5">AD42</f>
        <v xml:space="preserve"> </v>
      </c>
      <c r="AE98" s="63" t="str">
        <f t="shared" si="5"/>
        <v xml:space="preserve"> </v>
      </c>
      <c r="AF98" s="63" t="str">
        <f t="shared" si="5"/>
        <v xml:space="preserve"> </v>
      </c>
      <c r="AG98" s="63" t="str">
        <f t="shared" si="5"/>
        <v xml:space="preserve"> </v>
      </c>
      <c r="AH98" s="63" t="str">
        <f t="shared" si="5"/>
        <v xml:space="preserve"> </v>
      </c>
      <c r="AI98" s="63" t="str">
        <f t="shared" si="5"/>
        <v xml:space="preserve"> </v>
      </c>
      <c r="AJ98" s="63" t="str">
        <f t="shared" si="5"/>
        <v xml:space="preserve"> </v>
      </c>
      <c r="AK98" s="63" t="str">
        <f t="shared" si="5"/>
        <v xml:space="preserve"> </v>
      </c>
      <c r="AL98" s="64" t="str">
        <f t="shared" si="5"/>
        <v/>
      </c>
      <c r="AM98" s="58"/>
      <c r="AN98" s="50"/>
      <c r="AO98" s="42"/>
      <c r="AP98" s="42"/>
      <c r="AQ98" s="43"/>
      <c r="AR98" s="50"/>
      <c r="AS98" s="42"/>
      <c r="AT98" s="51"/>
      <c r="AU98" s="51"/>
      <c r="AV98" s="52"/>
      <c r="AW98" s="50"/>
      <c r="AX98" s="53"/>
      <c r="AY98" s="53"/>
      <c r="AZ98" s="53"/>
      <c r="BA98" s="53"/>
      <c r="BB98" s="53"/>
      <c r="BC98" s="53"/>
      <c r="BD98" s="53"/>
      <c r="BE98" s="54"/>
      <c r="BF98" s="24"/>
      <c r="BG98" s="24"/>
      <c r="BH98" s="24"/>
      <c r="BI98" s="24"/>
      <c r="BJ98" s="24"/>
      <c r="BK98" s="24"/>
      <c r="BL98" s="24"/>
      <c r="BM98" s="24"/>
    </row>
    <row r="99" spans="1:65" ht="4.5" customHeight="1" thickBot="1">
      <c r="A99" s="267"/>
      <c r="B99" s="268"/>
      <c r="C99" s="269"/>
      <c r="D99" s="289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9"/>
      <c r="U99" s="289"/>
      <c r="V99" s="268"/>
      <c r="W99" s="269"/>
      <c r="X99" s="289"/>
      <c r="Y99" s="269"/>
      <c r="Z99" s="289"/>
      <c r="AA99" s="268"/>
      <c r="AB99" s="268"/>
      <c r="AC99" s="269"/>
      <c r="AD99" s="65"/>
      <c r="AE99" s="34"/>
      <c r="AF99" s="46"/>
      <c r="AG99" s="65"/>
      <c r="AH99" s="34"/>
      <c r="AI99" s="46"/>
      <c r="AJ99" s="65"/>
      <c r="AK99" s="34"/>
      <c r="AL99" s="48"/>
      <c r="AM99" s="58"/>
      <c r="AN99" s="39"/>
      <c r="AO99" s="40"/>
      <c r="AP99" s="40"/>
      <c r="AQ99" s="40"/>
      <c r="AR99" s="40"/>
      <c r="AS99" s="57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24"/>
      <c r="BG99" s="24"/>
      <c r="BH99" s="24"/>
      <c r="BI99" s="24"/>
      <c r="BJ99" s="24"/>
      <c r="BK99" s="24"/>
      <c r="BL99" s="24"/>
      <c r="BM99" s="24"/>
    </row>
    <row r="100" spans="1:65" ht="16.5" customHeight="1">
      <c r="A100" s="252"/>
      <c r="B100" s="365"/>
      <c r="C100" s="264"/>
      <c r="D100" s="414" t="str">
        <f>D44</f>
        <v>軽減8％対象</v>
      </c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264"/>
      <c r="U100" s="386"/>
      <c r="V100" s="365"/>
      <c r="W100" s="264"/>
      <c r="X100" s="389"/>
      <c r="Y100" s="264"/>
      <c r="Z100" s="391"/>
      <c r="AA100" s="365"/>
      <c r="AB100" s="365"/>
      <c r="AC100" s="264"/>
      <c r="AD100" s="49" t="str">
        <f t="shared" ref="AD100:AL100" si="6">AD44</f>
        <v xml:space="preserve"> </v>
      </c>
      <c r="AE100" s="24" t="str">
        <f t="shared" si="6"/>
        <v xml:space="preserve"> </v>
      </c>
      <c r="AF100" s="24" t="str">
        <f t="shared" si="6"/>
        <v xml:space="preserve"> </v>
      </c>
      <c r="AG100" s="24" t="str">
        <f t="shared" si="6"/>
        <v xml:space="preserve"> </v>
      </c>
      <c r="AH100" s="24" t="str">
        <f t="shared" si="6"/>
        <v xml:space="preserve"> </v>
      </c>
      <c r="AI100" s="24" t="str">
        <f t="shared" si="6"/>
        <v xml:space="preserve"> </v>
      </c>
      <c r="AJ100" s="24" t="str">
        <f t="shared" si="6"/>
        <v xml:space="preserve"> </v>
      </c>
      <c r="AK100" s="24" t="str">
        <f t="shared" si="6"/>
        <v xml:space="preserve"> </v>
      </c>
      <c r="AL100" s="45" t="str">
        <f t="shared" si="6"/>
        <v/>
      </c>
      <c r="AM100" s="58"/>
      <c r="AN100" s="50"/>
      <c r="AO100" s="42"/>
      <c r="AP100" s="42"/>
      <c r="AQ100" s="43"/>
      <c r="AR100" s="50"/>
      <c r="AS100" s="42"/>
      <c r="AT100" s="51"/>
      <c r="AU100" s="51"/>
      <c r="AV100" s="52"/>
      <c r="AW100" s="50"/>
      <c r="AX100" s="53"/>
      <c r="AY100" s="53"/>
      <c r="AZ100" s="53"/>
      <c r="BA100" s="53"/>
      <c r="BB100" s="53"/>
      <c r="BC100" s="53"/>
      <c r="BD100" s="53"/>
      <c r="BE100" s="54"/>
      <c r="BF100" s="24"/>
      <c r="BG100" s="24"/>
      <c r="BH100" s="24"/>
      <c r="BI100" s="24"/>
      <c r="BJ100" s="24"/>
      <c r="BK100" s="24"/>
      <c r="BL100" s="24"/>
      <c r="BM100" s="24"/>
    </row>
    <row r="101" spans="1:65" ht="4.5" customHeight="1">
      <c r="A101" s="279"/>
      <c r="B101" s="274"/>
      <c r="C101" s="275"/>
      <c r="D101" s="273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5"/>
      <c r="U101" s="273"/>
      <c r="V101" s="274"/>
      <c r="W101" s="275"/>
      <c r="X101" s="273"/>
      <c r="Y101" s="275"/>
      <c r="Z101" s="273"/>
      <c r="AA101" s="274"/>
      <c r="AB101" s="274"/>
      <c r="AC101" s="275"/>
      <c r="AD101" s="39"/>
      <c r="AE101" s="41"/>
      <c r="AF101" s="57"/>
      <c r="AG101" s="39"/>
      <c r="AH101" s="41"/>
      <c r="AI101" s="57"/>
      <c r="AJ101" s="39"/>
      <c r="AK101" s="41"/>
      <c r="AL101" s="59"/>
      <c r="AM101" s="58"/>
      <c r="AN101" s="39"/>
      <c r="AO101" s="40"/>
      <c r="AP101" s="40"/>
      <c r="AQ101" s="40"/>
      <c r="AR101" s="40"/>
      <c r="AS101" s="57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24"/>
      <c r="BG101" s="24"/>
      <c r="BH101" s="24"/>
      <c r="BI101" s="24"/>
      <c r="BJ101" s="24"/>
      <c r="BK101" s="24"/>
      <c r="BL101" s="24"/>
      <c r="BM101" s="24"/>
    </row>
    <row r="102" spans="1:65" ht="16.5" customHeight="1">
      <c r="A102" s="255"/>
      <c r="B102" s="261"/>
      <c r="C102" s="262"/>
      <c r="D102" s="286" t="str">
        <f>D46</f>
        <v>軽減8％消費税</v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2"/>
      <c r="U102" s="281"/>
      <c r="V102" s="261"/>
      <c r="W102" s="262"/>
      <c r="X102" s="282"/>
      <c r="Y102" s="262"/>
      <c r="Z102" s="272"/>
      <c r="AA102" s="261"/>
      <c r="AB102" s="261"/>
      <c r="AC102" s="262"/>
      <c r="AD102" s="49" t="str">
        <f t="shared" ref="AD102:AL102" si="7">AD46</f>
        <v xml:space="preserve"> </v>
      </c>
      <c r="AE102" s="24" t="str">
        <f t="shared" si="7"/>
        <v xml:space="preserve"> </v>
      </c>
      <c r="AF102" s="24" t="str">
        <f t="shared" si="7"/>
        <v xml:space="preserve"> </v>
      </c>
      <c r="AG102" s="24" t="str">
        <f t="shared" si="7"/>
        <v xml:space="preserve"> </v>
      </c>
      <c r="AH102" s="24" t="str">
        <f t="shared" si="7"/>
        <v xml:space="preserve"> </v>
      </c>
      <c r="AI102" s="24" t="str">
        <f t="shared" si="7"/>
        <v xml:space="preserve"> </v>
      </c>
      <c r="AJ102" s="24" t="str">
        <f t="shared" si="7"/>
        <v xml:space="preserve"> </v>
      </c>
      <c r="AK102" s="24" t="str">
        <f t="shared" si="7"/>
        <v xml:space="preserve"> </v>
      </c>
      <c r="AL102" s="45" t="str">
        <f t="shared" si="7"/>
        <v/>
      </c>
      <c r="AM102" s="58"/>
      <c r="AN102" s="50"/>
      <c r="AO102" s="42"/>
      <c r="AP102" s="42"/>
      <c r="AQ102" s="43"/>
      <c r="AR102" s="50"/>
      <c r="AS102" s="42"/>
      <c r="AT102" s="51"/>
      <c r="AU102" s="51"/>
      <c r="AV102" s="52"/>
      <c r="AW102" s="50"/>
      <c r="AX102" s="53"/>
      <c r="AY102" s="53"/>
      <c r="AZ102" s="53"/>
      <c r="BA102" s="53"/>
      <c r="BB102" s="53"/>
      <c r="BC102" s="53"/>
      <c r="BD102" s="53"/>
      <c r="BE102" s="54"/>
      <c r="BF102" s="24"/>
      <c r="BG102" s="24"/>
      <c r="BH102" s="24"/>
      <c r="BI102" s="24"/>
      <c r="BJ102" s="24"/>
      <c r="BK102" s="24"/>
      <c r="BL102" s="24"/>
      <c r="BM102" s="24"/>
    </row>
    <row r="103" spans="1:65" ht="4.5" customHeight="1">
      <c r="A103" s="279"/>
      <c r="B103" s="274"/>
      <c r="C103" s="275"/>
      <c r="D103" s="273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5"/>
      <c r="U103" s="273"/>
      <c r="V103" s="274"/>
      <c r="W103" s="275"/>
      <c r="X103" s="273"/>
      <c r="Y103" s="275"/>
      <c r="Z103" s="273"/>
      <c r="AA103" s="274"/>
      <c r="AB103" s="274"/>
      <c r="AC103" s="275"/>
      <c r="AD103" s="39"/>
      <c r="AE103" s="41"/>
      <c r="AF103" s="57"/>
      <c r="AG103" s="39"/>
      <c r="AH103" s="41"/>
      <c r="AI103" s="57"/>
      <c r="AJ103" s="39"/>
      <c r="AK103" s="41"/>
      <c r="AL103" s="59"/>
      <c r="AM103" s="58"/>
      <c r="AN103" s="39"/>
      <c r="AO103" s="40"/>
      <c r="AP103" s="40"/>
      <c r="AQ103" s="40"/>
      <c r="AR103" s="40"/>
      <c r="AS103" s="57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24"/>
      <c r="BG103" s="24"/>
      <c r="BH103" s="24"/>
      <c r="BI103" s="24"/>
      <c r="BJ103" s="24"/>
      <c r="BK103" s="24"/>
      <c r="BL103" s="24"/>
      <c r="BM103" s="24"/>
    </row>
    <row r="104" spans="1:65" ht="16.5" customHeight="1">
      <c r="A104" s="255"/>
      <c r="B104" s="261"/>
      <c r="C104" s="262"/>
      <c r="D104" s="286" t="str">
        <f>D48</f>
        <v>非課税取引(軽油税,産廃税,印紙等)</v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2"/>
      <c r="U104" s="281"/>
      <c r="V104" s="261"/>
      <c r="W104" s="262"/>
      <c r="X104" s="282"/>
      <c r="Y104" s="262"/>
      <c r="Z104" s="272"/>
      <c r="AA104" s="261"/>
      <c r="AB104" s="261"/>
      <c r="AC104" s="262"/>
      <c r="AD104" s="49" t="str">
        <f t="shared" ref="AD104:AL104" si="8">AD48</f>
        <v xml:space="preserve"> </v>
      </c>
      <c r="AE104" s="24" t="str">
        <f t="shared" si="8"/>
        <v xml:space="preserve"> </v>
      </c>
      <c r="AF104" s="24" t="str">
        <f t="shared" si="8"/>
        <v xml:space="preserve"> </v>
      </c>
      <c r="AG104" s="24" t="str">
        <f t="shared" si="8"/>
        <v xml:space="preserve"> </v>
      </c>
      <c r="AH104" s="24" t="str">
        <f t="shared" si="8"/>
        <v xml:space="preserve"> </v>
      </c>
      <c r="AI104" s="24" t="str">
        <f t="shared" si="8"/>
        <v xml:space="preserve"> </v>
      </c>
      <c r="AJ104" s="24" t="str">
        <f t="shared" si="8"/>
        <v xml:space="preserve"> </v>
      </c>
      <c r="AK104" s="24" t="str">
        <f t="shared" si="8"/>
        <v xml:space="preserve"> </v>
      </c>
      <c r="AL104" s="45" t="str">
        <f t="shared" si="8"/>
        <v/>
      </c>
      <c r="AM104" s="58"/>
      <c r="AN104" s="50"/>
      <c r="AO104" s="42"/>
      <c r="AP104" s="42"/>
      <c r="AQ104" s="43"/>
      <c r="AR104" s="50"/>
      <c r="AS104" s="42"/>
      <c r="AT104" s="51"/>
      <c r="AU104" s="51"/>
      <c r="AV104" s="52"/>
      <c r="AW104" s="50"/>
      <c r="AX104" s="53"/>
      <c r="AY104" s="53"/>
      <c r="AZ104" s="53"/>
      <c r="BA104" s="53"/>
      <c r="BB104" s="53"/>
      <c r="BC104" s="53"/>
      <c r="BD104" s="53"/>
      <c r="BE104" s="54"/>
      <c r="BF104" s="24"/>
      <c r="BG104" s="24"/>
      <c r="BH104" s="24"/>
      <c r="BI104" s="24"/>
      <c r="BJ104" s="24"/>
      <c r="BK104" s="24"/>
      <c r="BL104" s="24"/>
      <c r="BM104" s="24"/>
    </row>
    <row r="105" spans="1:65" ht="4.5" customHeight="1">
      <c r="A105" s="279"/>
      <c r="B105" s="274"/>
      <c r="C105" s="275"/>
      <c r="D105" s="273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5"/>
      <c r="U105" s="273"/>
      <c r="V105" s="274"/>
      <c r="W105" s="275"/>
      <c r="X105" s="273"/>
      <c r="Y105" s="275"/>
      <c r="Z105" s="273"/>
      <c r="AA105" s="274"/>
      <c r="AB105" s="274"/>
      <c r="AC105" s="275"/>
      <c r="AD105" s="49"/>
      <c r="AE105" s="24"/>
      <c r="AF105" s="61"/>
      <c r="AG105" s="49"/>
      <c r="AH105" s="24"/>
      <c r="AI105" s="61"/>
      <c r="AJ105" s="49"/>
      <c r="AK105" s="24"/>
      <c r="AL105" s="45"/>
      <c r="AM105" s="58"/>
      <c r="AN105" s="39"/>
      <c r="AO105" s="40"/>
      <c r="AP105" s="40"/>
      <c r="AQ105" s="40"/>
      <c r="AR105" s="40"/>
      <c r="AS105" s="57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24"/>
      <c r="BG105" s="24"/>
      <c r="BH105" s="24"/>
      <c r="BI105" s="24"/>
      <c r="BJ105" s="24"/>
      <c r="BK105" s="24"/>
      <c r="BL105" s="24"/>
      <c r="BM105" s="24"/>
    </row>
    <row r="106" spans="1:65" ht="16.5" customHeight="1">
      <c r="A106" s="246"/>
      <c r="B106" s="265"/>
      <c r="C106" s="266"/>
      <c r="D106" s="403" t="str">
        <f>D50</f>
        <v>合計</v>
      </c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6"/>
      <c r="U106" s="319"/>
      <c r="V106" s="265"/>
      <c r="W106" s="266"/>
      <c r="X106" s="320"/>
      <c r="Y106" s="266"/>
      <c r="Z106" s="319"/>
      <c r="AA106" s="265"/>
      <c r="AB106" s="265"/>
      <c r="AC106" s="266"/>
      <c r="AD106" s="62" t="str">
        <f t="shared" ref="AD106:AL106" si="9">AD50</f>
        <v xml:space="preserve"> </v>
      </c>
      <c r="AE106" s="63" t="str">
        <f t="shared" si="9"/>
        <v xml:space="preserve"> </v>
      </c>
      <c r="AF106" s="63" t="str">
        <f t="shared" si="9"/>
        <v xml:space="preserve"> </v>
      </c>
      <c r="AG106" s="63" t="str">
        <f t="shared" si="9"/>
        <v xml:space="preserve"> </v>
      </c>
      <c r="AH106" s="63" t="str">
        <f t="shared" si="9"/>
        <v xml:space="preserve"> </v>
      </c>
      <c r="AI106" s="63" t="str">
        <f t="shared" si="9"/>
        <v xml:space="preserve"> </v>
      </c>
      <c r="AJ106" s="63" t="str">
        <f t="shared" si="9"/>
        <v xml:space="preserve"> </v>
      </c>
      <c r="AK106" s="63" t="str">
        <f t="shared" si="9"/>
        <v xml:space="preserve"> </v>
      </c>
      <c r="AL106" s="64" t="str">
        <f t="shared" si="9"/>
        <v/>
      </c>
      <c r="AM106" s="58"/>
      <c r="AN106" s="50"/>
      <c r="AO106" s="42"/>
      <c r="AP106" s="42"/>
      <c r="AQ106" s="43"/>
      <c r="AR106" s="50"/>
      <c r="AS106" s="42"/>
      <c r="AT106" s="51"/>
      <c r="AU106" s="51"/>
      <c r="AV106" s="52"/>
      <c r="AW106" s="50"/>
      <c r="AX106" s="53"/>
      <c r="AY106" s="53"/>
      <c r="AZ106" s="53"/>
      <c r="BA106" s="53"/>
      <c r="BB106" s="53"/>
      <c r="BC106" s="53"/>
      <c r="BD106" s="53"/>
      <c r="BE106" s="54"/>
      <c r="BF106" s="24"/>
      <c r="BG106" s="24"/>
      <c r="BH106" s="24"/>
      <c r="BI106" s="24"/>
      <c r="BJ106" s="24"/>
      <c r="BK106" s="24"/>
      <c r="BL106" s="24"/>
      <c r="BM106" s="24"/>
    </row>
    <row r="107" spans="1:65" ht="4.5" customHeight="1">
      <c r="A107" s="267"/>
      <c r="B107" s="268"/>
      <c r="C107" s="269"/>
      <c r="D107" s="289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9"/>
      <c r="U107" s="289"/>
      <c r="V107" s="268"/>
      <c r="W107" s="269"/>
      <c r="X107" s="289"/>
      <c r="Y107" s="269"/>
      <c r="Z107" s="289"/>
      <c r="AA107" s="268"/>
      <c r="AB107" s="268"/>
      <c r="AC107" s="269"/>
      <c r="AD107" s="65"/>
      <c r="AE107" s="34"/>
      <c r="AF107" s="46"/>
      <c r="AG107" s="65"/>
      <c r="AH107" s="34"/>
      <c r="AI107" s="46"/>
      <c r="AJ107" s="65"/>
      <c r="AK107" s="34"/>
      <c r="AL107" s="48"/>
      <c r="AM107" s="58"/>
      <c r="AN107" s="39"/>
      <c r="AO107" s="40"/>
      <c r="AP107" s="40"/>
      <c r="AQ107" s="40"/>
      <c r="AR107" s="40"/>
      <c r="AS107" s="57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24"/>
      <c r="BG107" s="24"/>
      <c r="BH107" s="24"/>
      <c r="BI107" s="24"/>
      <c r="BJ107" s="24"/>
      <c r="BK107" s="24"/>
      <c r="BL107" s="24"/>
      <c r="BM107" s="24"/>
    </row>
    <row r="108" spans="1:65" ht="16.5" customHeight="1">
      <c r="A108" s="66" t="s">
        <v>79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</row>
    <row r="109" spans="1:65" ht="18" customHeight="1">
      <c r="A109" s="309" t="s">
        <v>80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285"/>
      <c r="U109" s="24"/>
      <c r="V109" s="309" t="s">
        <v>81</v>
      </c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5"/>
      <c r="BF109" s="24"/>
      <c r="BG109" s="24"/>
      <c r="BH109" s="24"/>
      <c r="BI109" s="24"/>
      <c r="BJ109" s="24"/>
      <c r="BK109" s="24"/>
      <c r="BL109" s="24"/>
      <c r="BM109" s="24"/>
    </row>
    <row r="110" spans="1:65" ht="18" customHeight="1">
      <c r="A110" s="270" t="s">
        <v>64</v>
      </c>
      <c r="B110" s="271"/>
      <c r="C110" s="284" t="s">
        <v>65</v>
      </c>
      <c r="D110" s="285"/>
      <c r="E110" s="270"/>
      <c r="F110" s="271"/>
      <c r="G110" s="284"/>
      <c r="H110" s="285"/>
      <c r="I110" s="270"/>
      <c r="J110" s="271"/>
      <c r="K110" s="284"/>
      <c r="L110" s="285"/>
      <c r="M110" s="270"/>
      <c r="N110" s="285"/>
      <c r="O110" s="270"/>
      <c r="P110" s="271"/>
      <c r="Q110" s="284"/>
      <c r="R110" s="271"/>
      <c r="S110" s="284"/>
      <c r="T110" s="285"/>
      <c r="U110" s="67"/>
      <c r="V110" s="270" t="s">
        <v>63</v>
      </c>
      <c r="W110" s="271"/>
      <c r="X110" s="284" t="s">
        <v>64</v>
      </c>
      <c r="Y110" s="271"/>
      <c r="Z110" s="284" t="s">
        <v>65</v>
      </c>
      <c r="AA110" s="271"/>
      <c r="AB110" s="284"/>
      <c r="AC110" s="271"/>
      <c r="AD110" s="284"/>
      <c r="AE110" s="271"/>
      <c r="AF110" s="284"/>
      <c r="AG110" s="271"/>
      <c r="AH110" s="284"/>
      <c r="AI110" s="271"/>
      <c r="AJ110" s="284"/>
      <c r="AK110" s="271"/>
      <c r="AL110" s="284"/>
      <c r="AM110" s="285"/>
      <c r="AN110" s="270"/>
      <c r="AO110" s="271"/>
      <c r="AP110" s="284"/>
      <c r="AQ110" s="285"/>
      <c r="AR110" s="270"/>
      <c r="AS110" s="271"/>
      <c r="AT110" s="284"/>
      <c r="AU110" s="285"/>
      <c r="AV110" s="270"/>
      <c r="AW110" s="285"/>
      <c r="AX110" s="270"/>
      <c r="AY110" s="271"/>
      <c r="AZ110" s="284"/>
      <c r="BA110" s="271"/>
      <c r="BB110" s="284"/>
      <c r="BC110" s="271"/>
      <c r="BD110" s="284"/>
      <c r="BE110" s="285"/>
      <c r="BF110" s="24"/>
      <c r="BG110" s="24"/>
      <c r="BH110" s="24"/>
      <c r="BI110" s="24"/>
      <c r="BJ110" s="24"/>
      <c r="BK110" s="24"/>
      <c r="BL110" s="24"/>
      <c r="BM110" s="24"/>
    </row>
    <row r="111" spans="1:65" ht="18" customHeight="1">
      <c r="A111" s="306" t="s">
        <v>82</v>
      </c>
      <c r="B111" s="307"/>
      <c r="C111" s="307"/>
      <c r="D111" s="307"/>
      <c r="E111" s="306" t="s">
        <v>83</v>
      </c>
      <c r="F111" s="307"/>
      <c r="G111" s="307"/>
      <c r="H111" s="307"/>
      <c r="I111" s="306" t="s">
        <v>84</v>
      </c>
      <c r="J111" s="307"/>
      <c r="K111" s="307"/>
      <c r="L111" s="307"/>
      <c r="M111" s="306" t="s">
        <v>85</v>
      </c>
      <c r="N111" s="307"/>
      <c r="O111" s="306" t="s">
        <v>86</v>
      </c>
      <c r="P111" s="307"/>
      <c r="Q111" s="307"/>
      <c r="R111" s="307"/>
      <c r="S111" s="307"/>
      <c r="T111" s="307"/>
      <c r="U111" s="67"/>
      <c r="V111" s="306" t="s">
        <v>87</v>
      </c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6" t="s">
        <v>83</v>
      </c>
      <c r="AO111" s="307"/>
      <c r="AP111" s="307"/>
      <c r="AQ111" s="307"/>
      <c r="AR111" s="306" t="s">
        <v>84</v>
      </c>
      <c r="AS111" s="307"/>
      <c r="AT111" s="307"/>
      <c r="AU111" s="307"/>
      <c r="AV111" s="306" t="s">
        <v>85</v>
      </c>
      <c r="AW111" s="307"/>
      <c r="AX111" s="306" t="s">
        <v>86</v>
      </c>
      <c r="AY111" s="307"/>
      <c r="AZ111" s="307"/>
      <c r="BA111" s="307"/>
      <c r="BB111" s="307"/>
      <c r="BC111" s="307"/>
      <c r="BD111" s="307"/>
      <c r="BE111" s="307"/>
      <c r="BF111" s="24"/>
      <c r="BG111" s="24"/>
      <c r="BH111" s="24"/>
      <c r="BI111" s="24"/>
      <c r="BJ111" s="24"/>
      <c r="BK111" s="24"/>
      <c r="BL111" s="24"/>
      <c r="BM111" s="24"/>
    </row>
    <row r="112" spans="1:65" ht="30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</row>
    <row r="113" spans="1:65" ht="30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</row>
    <row r="114" spans="1:65" ht="30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</row>
    <row r="115" spans="1:65" ht="30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</row>
    <row r="116" spans="1:65" ht="30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</row>
    <row r="117" spans="1:65" ht="30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</row>
    <row r="118" spans="1:65" ht="13.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</row>
    <row r="119" spans="1:65" ht="13.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</row>
    <row r="120" spans="1:65" ht="13.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</row>
    <row r="121" spans="1:65" ht="13.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</row>
    <row r="122" spans="1:65" ht="13.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</row>
    <row r="123" spans="1:65" ht="13.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</row>
    <row r="124" spans="1:65" ht="13.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</row>
    <row r="125" spans="1:65" ht="13.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</row>
    <row r="126" spans="1:65" ht="13.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</row>
    <row r="127" spans="1:65" ht="13.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</row>
    <row r="128" spans="1:65" ht="13.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</row>
    <row r="129" spans="1:65" ht="13.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</row>
    <row r="130" spans="1:65" ht="13.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</row>
    <row r="131" spans="1:65" ht="13.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</row>
    <row r="132" spans="1:65" ht="13.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</row>
    <row r="133" spans="1:65" ht="13.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</row>
    <row r="134" spans="1:65" ht="13.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</row>
    <row r="135" spans="1:65" ht="13.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</row>
    <row r="136" spans="1:65" ht="13.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</row>
    <row r="137" spans="1:65" ht="13.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</row>
    <row r="138" spans="1:65" ht="13.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</row>
    <row r="139" spans="1:65" ht="13.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</row>
    <row r="140" spans="1:65" ht="13.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</row>
    <row r="141" spans="1:65" ht="13.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</row>
    <row r="142" spans="1:65" ht="13.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</row>
    <row r="143" spans="1:65" ht="13.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</row>
    <row r="144" spans="1:65" ht="13.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</row>
    <row r="145" spans="1:65" ht="13.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</row>
    <row r="146" spans="1:65" ht="13.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</row>
    <row r="147" spans="1:65" ht="13.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</row>
    <row r="148" spans="1:65" ht="13.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</row>
    <row r="149" spans="1:65" ht="13.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</row>
    <row r="150" spans="1:65" ht="13.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</row>
    <row r="151" spans="1:65" ht="13.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</row>
    <row r="152" spans="1:65" ht="13.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</row>
    <row r="153" spans="1:65" ht="13.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</row>
    <row r="154" spans="1:65" ht="13.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</row>
    <row r="155" spans="1:65" ht="13.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</row>
    <row r="156" spans="1:65" ht="13.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</row>
    <row r="157" spans="1:65" ht="13.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</row>
    <row r="158" spans="1:65" ht="13.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</row>
    <row r="159" spans="1:65" ht="13.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</row>
    <row r="160" spans="1:65" ht="13.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</row>
    <row r="161" spans="1:65" ht="13.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</row>
    <row r="162" spans="1:65" ht="13.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</row>
    <row r="163" spans="1:65" ht="13.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</row>
    <row r="164" spans="1:65" ht="13.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</row>
    <row r="165" spans="1:65" ht="13.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</row>
    <row r="166" spans="1:65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</row>
    <row r="167" spans="1:65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</row>
    <row r="168" spans="1:65" ht="13.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</row>
    <row r="169" spans="1:65" ht="13.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</row>
    <row r="170" spans="1:65" ht="13.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</row>
    <row r="171" spans="1:65" ht="13.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</row>
    <row r="172" spans="1:65" ht="13.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</row>
    <row r="173" spans="1:65" ht="13.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</row>
    <row r="174" spans="1:65" ht="13.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</row>
    <row r="175" spans="1:65" ht="13.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</row>
    <row r="176" spans="1:65" ht="13.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</row>
    <row r="177" spans="1:65" ht="13.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</row>
    <row r="178" spans="1:65" ht="13.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</row>
    <row r="179" spans="1:65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</row>
    <row r="180" spans="1:65" ht="13.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</row>
    <row r="181" spans="1:65" ht="13.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</row>
    <row r="182" spans="1:65" ht="13.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</row>
    <row r="183" spans="1:65" ht="13.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</row>
    <row r="184" spans="1:65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</row>
    <row r="185" spans="1:65" ht="13.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</row>
    <row r="186" spans="1:65" ht="13.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</row>
    <row r="187" spans="1:65" ht="13.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</row>
    <row r="188" spans="1:65" ht="13.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</row>
    <row r="189" spans="1:65" ht="13.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</row>
    <row r="190" spans="1:65" ht="13.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</row>
    <row r="191" spans="1:65" ht="13.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</row>
    <row r="192" spans="1:65" ht="13.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</row>
    <row r="193" spans="1:65" ht="13.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</row>
    <row r="194" spans="1:65" ht="13.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</row>
    <row r="195" spans="1:65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</row>
    <row r="196" spans="1:65" ht="13.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</row>
    <row r="197" spans="1:65" ht="13.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</row>
    <row r="198" spans="1:65" ht="13.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</row>
    <row r="199" spans="1:65" ht="13.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</row>
    <row r="200" spans="1:65" ht="13.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</row>
    <row r="201" spans="1:65" ht="13.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</row>
    <row r="202" spans="1:65" ht="13.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</row>
    <row r="203" spans="1:65" ht="13.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</row>
    <row r="204" spans="1:65" ht="13.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</row>
    <row r="205" spans="1:65" ht="13.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</row>
    <row r="206" spans="1:65" ht="13.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</row>
    <row r="207" spans="1:65" ht="13.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</row>
    <row r="208" spans="1:65" ht="13.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</row>
    <row r="209" spans="1:65" ht="13.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</row>
    <row r="210" spans="1:65" ht="13.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</row>
    <row r="211" spans="1:65" ht="13.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</row>
    <row r="212" spans="1:65" ht="13.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</row>
    <row r="213" spans="1:65" ht="13.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</row>
    <row r="214" spans="1:65" ht="13.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</row>
    <row r="215" spans="1:65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</row>
    <row r="216" spans="1:65" ht="13.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</row>
    <row r="217" spans="1:65" ht="13.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</row>
    <row r="218" spans="1:65" ht="13.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</row>
    <row r="219" spans="1:65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</row>
    <row r="220" spans="1:65" ht="13.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</row>
    <row r="221" spans="1:65" ht="13.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</row>
    <row r="222" spans="1:65" ht="13.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</row>
    <row r="223" spans="1:65" ht="13.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</row>
    <row r="224" spans="1:65" ht="13.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</row>
    <row r="225" spans="1:65" ht="13.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</row>
    <row r="226" spans="1:65" ht="13.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</row>
    <row r="227" spans="1:65" ht="13.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</row>
    <row r="228" spans="1:65" ht="13.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</row>
    <row r="229" spans="1:65" ht="13.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</row>
    <row r="230" spans="1:65" ht="13.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</row>
    <row r="231" spans="1:65" ht="13.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</row>
    <row r="232" spans="1:65" ht="13.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</row>
    <row r="233" spans="1:65" ht="13.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</row>
    <row r="234" spans="1:65" ht="13.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</row>
    <row r="235" spans="1:65" ht="13.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</row>
    <row r="236" spans="1:65" ht="13.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</row>
    <row r="237" spans="1:65" ht="13.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</row>
    <row r="238" spans="1:65" ht="13.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</row>
    <row r="239" spans="1:65" ht="13.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</row>
    <row r="240" spans="1:65" ht="13.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</row>
    <row r="241" spans="1:65" ht="13.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</row>
    <row r="242" spans="1:65" ht="13.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</row>
    <row r="243" spans="1:65" ht="13.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</row>
    <row r="244" spans="1:65" ht="13.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</row>
    <row r="245" spans="1:65" ht="13.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</row>
    <row r="246" spans="1:65" ht="13.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</row>
    <row r="247" spans="1:65" ht="13.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</row>
    <row r="248" spans="1:65" ht="13.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</row>
    <row r="249" spans="1:65" ht="13.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</row>
    <row r="250" spans="1:65" ht="13.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</row>
    <row r="251" spans="1:65" ht="13.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</row>
    <row r="252" spans="1:65" ht="13.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</row>
    <row r="253" spans="1:65" ht="13.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</row>
    <row r="254" spans="1:65" ht="13.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</row>
    <row r="255" spans="1:65" ht="13.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</row>
    <row r="256" spans="1:65" ht="13.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</row>
    <row r="257" spans="1:65" ht="13.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</row>
    <row r="258" spans="1:65" ht="13.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</row>
    <row r="259" spans="1:65" ht="13.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</row>
    <row r="260" spans="1:65" ht="13.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</row>
    <row r="261" spans="1:65" ht="13.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</row>
    <row r="262" spans="1:65" ht="13.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</row>
    <row r="263" spans="1:65" ht="13.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</row>
    <row r="264" spans="1:65" ht="13.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</row>
    <row r="265" spans="1:65" ht="13.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</row>
    <row r="266" spans="1:65" ht="13.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</row>
    <row r="267" spans="1:65" ht="13.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</row>
    <row r="268" spans="1:65" ht="13.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</row>
    <row r="269" spans="1:65" ht="13.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</row>
    <row r="270" spans="1:65" ht="13.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</row>
    <row r="271" spans="1:65" ht="13.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</row>
    <row r="272" spans="1:65" ht="13.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</row>
    <row r="273" spans="1:65" ht="13.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</row>
    <row r="274" spans="1:65" ht="13.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</row>
    <row r="275" spans="1:65" ht="13.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</row>
    <row r="276" spans="1:65" ht="13.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</row>
    <row r="277" spans="1:65" ht="13.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</row>
    <row r="278" spans="1:65" ht="13.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</row>
    <row r="279" spans="1:65" ht="13.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</row>
    <row r="280" spans="1:65" ht="13.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</row>
    <row r="281" spans="1:65" ht="13.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</row>
    <row r="282" spans="1:65" ht="13.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</row>
    <row r="283" spans="1:65" ht="13.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</row>
    <row r="284" spans="1:65" ht="13.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</row>
    <row r="285" spans="1:65" ht="13.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</row>
    <row r="286" spans="1:65" ht="13.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</row>
    <row r="287" spans="1:65" ht="13.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</row>
    <row r="288" spans="1:65" ht="13.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</row>
    <row r="289" spans="1:65" ht="13.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</row>
    <row r="290" spans="1:65" ht="13.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</row>
    <row r="291" spans="1:65" ht="13.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</row>
    <row r="292" spans="1:65" ht="13.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</row>
    <row r="293" spans="1:65" ht="13.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</row>
    <row r="294" spans="1:65" ht="13.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</row>
    <row r="295" spans="1:65" ht="13.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</row>
    <row r="296" spans="1:65" ht="13.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</row>
    <row r="297" spans="1:65" ht="13.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</row>
    <row r="298" spans="1:65" ht="13.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</row>
    <row r="299" spans="1:65" ht="13.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</row>
    <row r="300" spans="1:65" ht="13.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</row>
    <row r="301" spans="1:65" ht="13.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</row>
    <row r="302" spans="1:65" ht="13.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</row>
    <row r="303" spans="1:65" ht="13.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</row>
    <row r="304" spans="1:65" ht="13.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</row>
    <row r="305" spans="1:65" ht="13.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</row>
    <row r="306" spans="1:65" ht="13.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</row>
    <row r="307" spans="1:65" ht="13.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</row>
    <row r="308" spans="1:65" ht="13.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</row>
    <row r="309" spans="1:65" ht="13.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</row>
    <row r="310" spans="1:65" ht="13.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</row>
    <row r="311" spans="1:65" ht="13.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</row>
    <row r="312" spans="1:65" ht="13.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</row>
    <row r="313" spans="1:65" ht="13.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</row>
    <row r="314" spans="1:65" ht="13.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</row>
    <row r="315" spans="1:65" ht="13.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</row>
    <row r="316" spans="1:65" ht="13.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</row>
    <row r="317" spans="1:65" ht="13.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</row>
    <row r="318" spans="1:65" ht="13.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</row>
    <row r="319" spans="1:65" ht="13.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</row>
    <row r="320" spans="1:65" ht="13.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</row>
    <row r="321" spans="1:65" ht="13.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</row>
    <row r="322" spans="1:65" ht="13.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</row>
    <row r="323" spans="1:65" ht="13.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</row>
    <row r="324" spans="1:65" ht="13.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</row>
    <row r="325" spans="1:65" ht="13.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</row>
    <row r="326" spans="1:65" ht="13.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</row>
    <row r="327" spans="1:65" ht="13.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</row>
    <row r="328" spans="1:65" ht="13.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</row>
    <row r="329" spans="1:65" ht="13.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</row>
    <row r="330" spans="1:65" ht="13.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</row>
    <row r="331" spans="1:65" ht="13.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</row>
    <row r="332" spans="1:65" ht="13.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</row>
    <row r="333" spans="1:65" ht="13.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</row>
    <row r="334" spans="1:65" ht="13.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</row>
    <row r="335" spans="1:65" ht="13.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</row>
    <row r="336" spans="1:65" ht="13.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</row>
    <row r="337" spans="1:65" ht="13.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</row>
    <row r="338" spans="1:65" ht="13.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</row>
    <row r="339" spans="1:65" ht="13.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</row>
    <row r="340" spans="1:65" ht="13.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</row>
    <row r="341" spans="1:65" ht="13.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</row>
    <row r="342" spans="1:65" ht="13.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</row>
    <row r="343" spans="1:65" ht="13.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</row>
    <row r="344" spans="1:65" ht="13.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</row>
    <row r="345" spans="1:65" ht="13.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</row>
    <row r="346" spans="1:65" ht="13.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</row>
    <row r="347" spans="1:65" ht="13.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</row>
    <row r="348" spans="1:65" ht="13.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</row>
    <row r="349" spans="1:65" ht="13.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</row>
    <row r="350" spans="1:65" ht="13.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</row>
    <row r="351" spans="1:65" ht="13.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</row>
    <row r="352" spans="1:65" ht="13.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</row>
    <row r="353" spans="1:65" ht="13.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</row>
    <row r="354" spans="1:65" ht="13.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</row>
    <row r="355" spans="1:65" ht="13.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</row>
    <row r="356" spans="1:65" ht="13.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</row>
    <row r="357" spans="1:65" ht="13.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</row>
    <row r="358" spans="1:65" ht="13.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</row>
    <row r="359" spans="1:65" ht="13.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</row>
    <row r="360" spans="1:65" ht="13.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</row>
    <row r="361" spans="1:65" ht="13.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</row>
    <row r="362" spans="1:65" ht="13.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</row>
    <row r="363" spans="1:65" ht="13.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</row>
    <row r="364" spans="1:65" ht="13.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</row>
    <row r="365" spans="1:65" ht="13.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</row>
    <row r="366" spans="1:65" ht="13.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</row>
    <row r="367" spans="1:65" ht="13.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</row>
    <row r="368" spans="1:65" ht="13.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</row>
    <row r="369" spans="1:65" ht="13.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</row>
    <row r="370" spans="1:65" ht="13.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</row>
    <row r="371" spans="1:65" ht="13.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</row>
    <row r="372" spans="1:65" ht="13.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</row>
    <row r="373" spans="1:65" ht="13.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</row>
    <row r="374" spans="1:65" ht="13.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</row>
    <row r="375" spans="1:65" ht="13.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</row>
    <row r="376" spans="1:65" ht="13.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</row>
    <row r="377" spans="1:65" ht="13.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</row>
    <row r="378" spans="1:65" ht="13.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</row>
    <row r="379" spans="1:65" ht="13.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</row>
    <row r="380" spans="1:65" ht="13.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</row>
    <row r="381" spans="1:65" ht="13.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</row>
    <row r="382" spans="1:65" ht="13.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</row>
    <row r="383" spans="1:65" ht="13.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</row>
    <row r="384" spans="1:65" ht="13.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</row>
    <row r="385" spans="1:65" ht="13.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</row>
    <row r="386" spans="1:65" ht="13.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</row>
    <row r="387" spans="1:65" ht="13.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</row>
    <row r="388" spans="1:65" ht="13.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</row>
    <row r="389" spans="1:65" ht="13.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</row>
    <row r="390" spans="1:65" ht="13.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</row>
    <row r="391" spans="1:65" ht="13.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</row>
    <row r="392" spans="1:65" ht="13.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</row>
    <row r="393" spans="1:65" ht="13.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</row>
    <row r="394" spans="1:65" ht="13.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</row>
    <row r="395" spans="1:65" ht="13.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</row>
    <row r="396" spans="1:65" ht="13.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</row>
    <row r="397" spans="1:65" ht="13.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</row>
    <row r="398" spans="1:65" ht="13.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</row>
    <row r="399" spans="1:65" ht="13.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</row>
    <row r="400" spans="1:65" ht="13.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</row>
    <row r="401" spans="1:65" ht="13.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</row>
    <row r="402" spans="1:65" ht="13.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</row>
    <row r="403" spans="1:65" ht="13.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</row>
    <row r="404" spans="1:65" ht="13.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</row>
    <row r="405" spans="1:65" ht="13.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</row>
    <row r="406" spans="1:65" ht="13.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</row>
    <row r="407" spans="1:65" ht="13.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</row>
    <row r="408" spans="1:65" ht="13.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</row>
    <row r="409" spans="1:65" ht="13.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</row>
    <row r="410" spans="1:65" ht="13.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</row>
    <row r="411" spans="1:65" ht="13.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</row>
    <row r="412" spans="1:65" ht="13.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</row>
    <row r="413" spans="1:65" ht="13.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</row>
    <row r="414" spans="1:65" ht="13.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</row>
    <row r="415" spans="1:65" ht="13.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</row>
    <row r="416" spans="1:65" ht="13.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</row>
    <row r="417" spans="1:65" ht="13.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</row>
    <row r="418" spans="1:65" ht="13.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</row>
    <row r="419" spans="1:65" ht="13.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</row>
    <row r="420" spans="1:65" ht="13.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</row>
    <row r="421" spans="1:65" ht="13.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</row>
    <row r="422" spans="1:65" ht="13.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</row>
    <row r="423" spans="1:65" ht="13.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</row>
    <row r="424" spans="1:65" ht="13.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</row>
    <row r="425" spans="1:65" ht="13.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</row>
    <row r="426" spans="1:65" ht="13.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</row>
    <row r="427" spans="1:65" ht="13.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</row>
    <row r="428" spans="1:65" ht="13.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</row>
    <row r="429" spans="1:65" ht="13.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</row>
    <row r="430" spans="1:65" ht="13.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</row>
    <row r="431" spans="1:65" ht="13.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</row>
    <row r="432" spans="1:65" ht="13.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</row>
    <row r="433" spans="1:65" ht="13.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</row>
    <row r="434" spans="1:65" ht="13.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</row>
    <row r="435" spans="1:65" ht="13.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</row>
    <row r="436" spans="1:65" ht="13.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</row>
    <row r="437" spans="1:65" ht="13.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</row>
    <row r="438" spans="1:65" ht="13.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</row>
    <row r="439" spans="1:65" ht="13.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</row>
    <row r="440" spans="1:65" ht="13.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</row>
    <row r="441" spans="1:65" ht="13.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</row>
    <row r="442" spans="1:65" ht="13.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</row>
    <row r="443" spans="1:65" ht="13.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</row>
    <row r="444" spans="1:65" ht="13.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</row>
    <row r="445" spans="1:65" ht="13.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</row>
    <row r="446" spans="1:65" ht="13.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</row>
    <row r="447" spans="1:65" ht="13.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</row>
    <row r="448" spans="1:65" ht="13.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</row>
    <row r="449" spans="1:65" ht="13.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</row>
    <row r="450" spans="1:65" ht="13.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</row>
    <row r="451" spans="1:65" ht="13.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</row>
    <row r="452" spans="1:65" ht="13.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</row>
    <row r="453" spans="1:65" ht="13.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</row>
    <row r="454" spans="1:65" ht="13.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</row>
    <row r="455" spans="1:65" ht="13.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</row>
    <row r="456" spans="1:65" ht="13.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</row>
    <row r="457" spans="1:65" ht="13.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</row>
    <row r="458" spans="1:65" ht="13.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</row>
    <row r="459" spans="1:65" ht="13.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</row>
    <row r="460" spans="1:65" ht="13.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</row>
    <row r="461" spans="1:65" ht="13.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</row>
    <row r="462" spans="1:65" ht="13.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</row>
    <row r="463" spans="1:65" ht="13.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</row>
    <row r="464" spans="1:65" ht="13.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</row>
    <row r="465" spans="1:65" ht="13.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</row>
    <row r="466" spans="1:65" ht="13.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</row>
    <row r="467" spans="1:65" ht="13.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</row>
    <row r="468" spans="1:65" ht="13.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</row>
    <row r="469" spans="1:65" ht="13.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</row>
    <row r="470" spans="1:65" ht="13.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</row>
    <row r="471" spans="1:65" ht="13.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</row>
    <row r="472" spans="1:65" ht="13.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</row>
    <row r="473" spans="1:65" ht="13.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</row>
    <row r="474" spans="1:65" ht="13.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</row>
    <row r="475" spans="1:65" ht="13.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</row>
    <row r="476" spans="1:65" ht="13.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</row>
    <row r="477" spans="1:65" ht="13.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</row>
    <row r="478" spans="1:65" ht="13.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</row>
    <row r="479" spans="1:65" ht="13.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</row>
    <row r="480" spans="1:65" ht="13.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</row>
    <row r="481" spans="1:65" ht="13.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</row>
    <row r="482" spans="1:65" ht="13.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</row>
    <row r="483" spans="1:65" ht="13.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</row>
    <row r="484" spans="1:65" ht="13.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</row>
    <row r="485" spans="1:65" ht="13.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</row>
    <row r="486" spans="1:65" ht="13.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</row>
    <row r="487" spans="1:65" ht="13.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</row>
    <row r="488" spans="1:65" ht="13.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</row>
    <row r="489" spans="1:65" ht="13.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</row>
    <row r="490" spans="1:65" ht="13.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</row>
    <row r="491" spans="1:65" ht="13.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</row>
    <row r="492" spans="1:65" ht="13.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</row>
    <row r="493" spans="1:65" ht="13.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</row>
    <row r="494" spans="1:65" ht="13.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</row>
    <row r="495" spans="1:65" ht="13.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</row>
    <row r="496" spans="1:65" ht="13.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</row>
    <row r="497" spans="1:65" ht="13.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</row>
    <row r="498" spans="1:65" ht="13.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</row>
    <row r="499" spans="1:65" ht="13.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</row>
    <row r="500" spans="1:65" ht="13.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</row>
    <row r="501" spans="1:65" ht="13.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</row>
    <row r="502" spans="1:65" ht="13.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</row>
    <row r="503" spans="1:65" ht="13.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</row>
    <row r="504" spans="1:65" ht="13.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</row>
    <row r="505" spans="1:65" ht="13.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</row>
    <row r="506" spans="1:65" ht="13.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</row>
    <row r="507" spans="1:65" ht="13.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</row>
    <row r="508" spans="1:65" ht="13.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</row>
    <row r="509" spans="1:65" ht="13.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</row>
    <row r="510" spans="1:65" ht="13.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</row>
    <row r="511" spans="1:65" ht="13.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</row>
    <row r="512" spans="1:65" ht="13.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</row>
    <row r="513" spans="1:65" ht="13.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</row>
    <row r="514" spans="1:65" ht="13.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</row>
    <row r="515" spans="1:65" ht="13.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</row>
    <row r="516" spans="1:65" ht="13.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</row>
    <row r="517" spans="1:65" ht="13.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</row>
    <row r="518" spans="1:65" ht="13.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</row>
    <row r="519" spans="1:65" ht="13.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</row>
    <row r="520" spans="1:65" ht="13.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</row>
    <row r="521" spans="1:65" ht="13.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</row>
    <row r="522" spans="1:65" ht="13.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</row>
    <row r="523" spans="1:65" ht="13.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</row>
    <row r="524" spans="1:65" ht="13.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</row>
    <row r="525" spans="1:65" ht="13.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</row>
    <row r="526" spans="1:65" ht="13.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</row>
    <row r="527" spans="1:65" ht="13.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</row>
    <row r="528" spans="1:65" ht="13.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</row>
    <row r="529" spans="1:65" ht="13.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</row>
    <row r="530" spans="1:65" ht="13.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</row>
    <row r="531" spans="1:65" ht="13.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</row>
    <row r="532" spans="1:65" ht="13.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</row>
    <row r="533" spans="1:65" ht="13.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</row>
    <row r="534" spans="1:65" ht="13.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</row>
    <row r="535" spans="1:65" ht="13.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</row>
    <row r="536" spans="1:65" ht="13.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</row>
    <row r="537" spans="1:65" ht="13.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</row>
    <row r="538" spans="1:65" ht="13.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</row>
    <row r="539" spans="1:65" ht="13.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</row>
    <row r="540" spans="1:65" ht="13.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</row>
    <row r="541" spans="1:65" ht="13.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</row>
    <row r="542" spans="1:65" ht="13.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</row>
    <row r="543" spans="1:65" ht="13.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</row>
    <row r="544" spans="1:65" ht="13.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</row>
    <row r="545" spans="1:65" ht="13.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</row>
    <row r="546" spans="1:65" ht="13.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</row>
    <row r="547" spans="1:65" ht="13.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</row>
    <row r="548" spans="1:65" ht="13.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</row>
    <row r="549" spans="1:65" ht="13.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</row>
    <row r="550" spans="1:65" ht="13.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</row>
    <row r="551" spans="1:65" ht="13.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</row>
    <row r="552" spans="1:65" ht="13.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</row>
    <row r="553" spans="1:65" ht="13.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</row>
    <row r="554" spans="1:65" ht="13.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</row>
    <row r="555" spans="1:65" ht="13.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</row>
    <row r="556" spans="1:65" ht="13.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</row>
    <row r="557" spans="1:65" ht="13.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</row>
    <row r="558" spans="1:65" ht="13.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</row>
    <row r="559" spans="1:65" ht="13.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</row>
    <row r="560" spans="1:65" ht="13.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</row>
    <row r="561" spans="1:65" ht="13.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</row>
    <row r="562" spans="1:65" ht="13.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</row>
    <row r="563" spans="1:65" ht="13.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</row>
    <row r="564" spans="1:65" ht="13.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</row>
    <row r="565" spans="1:65" ht="13.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</row>
    <row r="566" spans="1:65" ht="13.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</row>
    <row r="567" spans="1:65" ht="13.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</row>
    <row r="568" spans="1:65" ht="13.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</row>
    <row r="569" spans="1:65" ht="13.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</row>
    <row r="570" spans="1:65" ht="13.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</row>
    <row r="571" spans="1:65" ht="13.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</row>
    <row r="572" spans="1:65" ht="13.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</row>
    <row r="573" spans="1:65" ht="13.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</row>
    <row r="574" spans="1:65" ht="13.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</row>
    <row r="575" spans="1:65" ht="13.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</row>
    <row r="576" spans="1:65" ht="13.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</row>
    <row r="577" spans="1:65" ht="13.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</row>
    <row r="578" spans="1:65" ht="13.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</row>
    <row r="579" spans="1:65" ht="13.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</row>
    <row r="580" spans="1:65" ht="13.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</row>
    <row r="581" spans="1:65" ht="13.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</row>
    <row r="582" spans="1:65" ht="13.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</row>
    <row r="583" spans="1:65" ht="13.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</row>
    <row r="584" spans="1:65" ht="13.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</row>
    <row r="585" spans="1:65" ht="13.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</row>
    <row r="586" spans="1:65" ht="13.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</row>
    <row r="587" spans="1:65" ht="13.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</row>
    <row r="588" spans="1:65" ht="13.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</row>
    <row r="589" spans="1:65" ht="13.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</row>
    <row r="590" spans="1:65" ht="13.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</row>
    <row r="591" spans="1:65" ht="13.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</row>
    <row r="592" spans="1:65" ht="13.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</row>
    <row r="593" spans="1:65" ht="13.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</row>
    <row r="594" spans="1:65" ht="13.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</row>
    <row r="595" spans="1:65" ht="13.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</row>
    <row r="596" spans="1:65" ht="13.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</row>
    <row r="597" spans="1:65" ht="13.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</row>
    <row r="598" spans="1:65" ht="13.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</row>
    <row r="599" spans="1:65" ht="13.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</row>
    <row r="600" spans="1:65" ht="13.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</row>
    <row r="601" spans="1:65" ht="13.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</row>
    <row r="602" spans="1:65" ht="13.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</row>
    <row r="603" spans="1:65" ht="13.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</row>
    <row r="604" spans="1:65" ht="13.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</row>
    <row r="605" spans="1:65" ht="13.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</row>
    <row r="606" spans="1:65" ht="13.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</row>
    <row r="607" spans="1:65" ht="13.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</row>
    <row r="608" spans="1:65" ht="13.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</row>
    <row r="609" spans="1:65" ht="13.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</row>
    <row r="610" spans="1:65" ht="13.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</row>
    <row r="611" spans="1:65" ht="13.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</row>
    <row r="612" spans="1:65" ht="13.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</row>
    <row r="613" spans="1:65" ht="13.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</row>
    <row r="614" spans="1:65" ht="13.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</row>
    <row r="615" spans="1:65" ht="13.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</row>
    <row r="616" spans="1:65" ht="13.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</row>
    <row r="617" spans="1:65" ht="13.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</row>
    <row r="618" spans="1:65" ht="13.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</row>
    <row r="619" spans="1:65" ht="13.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</row>
    <row r="620" spans="1:65" ht="13.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</row>
    <row r="621" spans="1:65" ht="13.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</row>
    <row r="622" spans="1:65" ht="13.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</row>
    <row r="623" spans="1:65" ht="13.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</row>
    <row r="624" spans="1:65" ht="13.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</row>
    <row r="625" spans="1:65" ht="13.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</row>
    <row r="626" spans="1:65" ht="13.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</row>
    <row r="627" spans="1:65" ht="13.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</row>
    <row r="628" spans="1:65" ht="13.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</row>
    <row r="629" spans="1:65" ht="13.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</row>
    <row r="630" spans="1:65" ht="13.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</row>
    <row r="631" spans="1:65" ht="13.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</row>
    <row r="632" spans="1:65" ht="13.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</row>
    <row r="633" spans="1:65" ht="13.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</row>
    <row r="634" spans="1:65" ht="13.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</row>
    <row r="635" spans="1:65" ht="13.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</row>
    <row r="636" spans="1:65" ht="13.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</row>
    <row r="637" spans="1:65" ht="13.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</row>
    <row r="638" spans="1:65" ht="13.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</row>
    <row r="639" spans="1:65" ht="13.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</row>
    <row r="640" spans="1:65" ht="13.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</row>
    <row r="641" spans="1:65" ht="13.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</row>
    <row r="642" spans="1:65" ht="13.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</row>
    <row r="643" spans="1:65" ht="13.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</row>
    <row r="644" spans="1:65" ht="13.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</row>
    <row r="645" spans="1:65" ht="13.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</row>
    <row r="646" spans="1:65" ht="13.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</row>
    <row r="647" spans="1:65" ht="13.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</row>
    <row r="648" spans="1:65" ht="13.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</row>
    <row r="649" spans="1:65" ht="13.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</row>
    <row r="650" spans="1:65" ht="13.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</row>
    <row r="651" spans="1:65" ht="13.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</row>
    <row r="652" spans="1:65" ht="13.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</row>
    <row r="653" spans="1:65" ht="13.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</row>
    <row r="654" spans="1:65" ht="13.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</row>
    <row r="655" spans="1:65" ht="13.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</row>
    <row r="656" spans="1:65" ht="13.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</row>
    <row r="657" spans="1:65" ht="13.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</row>
    <row r="658" spans="1:65" ht="13.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</row>
    <row r="659" spans="1:65" ht="13.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</row>
    <row r="660" spans="1:65" ht="13.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</row>
    <row r="661" spans="1:65" ht="13.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</row>
    <row r="662" spans="1:65" ht="13.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</row>
    <row r="663" spans="1:65" ht="13.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</row>
    <row r="664" spans="1:65" ht="13.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</row>
    <row r="665" spans="1:65" ht="13.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</row>
    <row r="666" spans="1:65" ht="13.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</row>
    <row r="667" spans="1:65" ht="13.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</row>
    <row r="668" spans="1:65" ht="13.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</row>
    <row r="669" spans="1:65" ht="13.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</row>
    <row r="670" spans="1:65" ht="13.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</row>
    <row r="671" spans="1:65" ht="13.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</row>
    <row r="672" spans="1:65" ht="13.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</row>
    <row r="673" spans="1:65" ht="13.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</row>
    <row r="674" spans="1:65" ht="13.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</row>
    <row r="675" spans="1:65" ht="13.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</row>
    <row r="676" spans="1:65" ht="13.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</row>
    <row r="677" spans="1:65" ht="13.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</row>
    <row r="678" spans="1:65" ht="13.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</row>
    <row r="679" spans="1:65" ht="13.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</row>
    <row r="680" spans="1:65" ht="13.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</row>
    <row r="681" spans="1:65" ht="13.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</row>
    <row r="682" spans="1:65" ht="13.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</row>
    <row r="683" spans="1:65" ht="13.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</row>
    <row r="684" spans="1:65" ht="13.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</row>
    <row r="685" spans="1:65" ht="13.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</row>
    <row r="686" spans="1:65" ht="13.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</row>
    <row r="687" spans="1:65" ht="13.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</row>
    <row r="688" spans="1:65" ht="13.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</row>
    <row r="689" spans="1:65" ht="13.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</row>
    <row r="690" spans="1:65" ht="13.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</row>
    <row r="691" spans="1:65" ht="13.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</row>
    <row r="692" spans="1:65" ht="13.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</row>
    <row r="693" spans="1:65" ht="13.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</row>
    <row r="694" spans="1:65" ht="13.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</row>
    <row r="695" spans="1:65" ht="13.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</row>
    <row r="696" spans="1:65" ht="13.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</row>
    <row r="697" spans="1:65" ht="13.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</row>
    <row r="698" spans="1:65" ht="13.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</row>
    <row r="699" spans="1:65" ht="13.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</row>
    <row r="700" spans="1:65" ht="13.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</row>
    <row r="701" spans="1:65" ht="13.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</row>
    <row r="702" spans="1:65" ht="13.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</row>
    <row r="703" spans="1:65" ht="13.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</row>
    <row r="704" spans="1:65" ht="13.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</row>
    <row r="705" spans="1:65" ht="13.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</row>
    <row r="706" spans="1:65" ht="13.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</row>
    <row r="707" spans="1:65" ht="13.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</row>
    <row r="708" spans="1:65" ht="13.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</row>
    <row r="709" spans="1:65" ht="13.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</row>
    <row r="710" spans="1:65" ht="13.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</row>
    <row r="711" spans="1:65" ht="13.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</row>
    <row r="712" spans="1:65" ht="13.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</row>
    <row r="713" spans="1:65" ht="13.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</row>
    <row r="714" spans="1:65" ht="13.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</row>
    <row r="715" spans="1:65" ht="13.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</row>
    <row r="716" spans="1:65" ht="13.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</row>
    <row r="717" spans="1:65" ht="13.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</row>
    <row r="718" spans="1:65" ht="13.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</row>
    <row r="719" spans="1:65" ht="13.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</row>
    <row r="720" spans="1:65" ht="13.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</row>
    <row r="721" spans="1:65" ht="13.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</row>
    <row r="722" spans="1:65" ht="13.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</row>
    <row r="723" spans="1:65" ht="13.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</row>
    <row r="724" spans="1:65" ht="13.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</row>
    <row r="725" spans="1:65" ht="13.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</row>
    <row r="726" spans="1:65" ht="13.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</row>
    <row r="727" spans="1:65" ht="13.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</row>
    <row r="728" spans="1:65" ht="13.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</row>
    <row r="729" spans="1:65" ht="13.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</row>
    <row r="730" spans="1:65" ht="13.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</row>
    <row r="731" spans="1:65" ht="13.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</row>
    <row r="732" spans="1:65" ht="13.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</row>
    <row r="733" spans="1:65" ht="13.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</row>
    <row r="734" spans="1:65" ht="13.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</row>
    <row r="735" spans="1:65" ht="13.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</row>
    <row r="736" spans="1:65" ht="13.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</row>
    <row r="737" spans="1:65" ht="13.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</row>
    <row r="738" spans="1:65" ht="13.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</row>
    <row r="739" spans="1:65" ht="13.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</row>
    <row r="740" spans="1:65" ht="13.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</row>
    <row r="741" spans="1:65" ht="13.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</row>
    <row r="742" spans="1:65" ht="13.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</row>
    <row r="743" spans="1:65" ht="13.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</row>
    <row r="744" spans="1:65" ht="13.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</row>
    <row r="745" spans="1:65" ht="13.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</row>
    <row r="746" spans="1:65" ht="13.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</row>
    <row r="747" spans="1:65" ht="13.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</row>
    <row r="748" spans="1:65" ht="13.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</row>
    <row r="749" spans="1:65" ht="13.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</row>
    <row r="750" spans="1:65" ht="13.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</row>
    <row r="751" spans="1:65" ht="13.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</row>
    <row r="752" spans="1:65" ht="13.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</row>
    <row r="753" spans="1:65" ht="13.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</row>
    <row r="754" spans="1:65" ht="13.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</row>
    <row r="755" spans="1:65" ht="13.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</row>
    <row r="756" spans="1:65" ht="13.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</row>
    <row r="757" spans="1:65" ht="13.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</row>
    <row r="758" spans="1:65" ht="13.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</row>
    <row r="759" spans="1:65" ht="13.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</row>
    <row r="760" spans="1:65" ht="13.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</row>
    <row r="761" spans="1:65" ht="13.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</row>
    <row r="762" spans="1:65" ht="13.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</row>
    <row r="763" spans="1:65" ht="13.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</row>
    <row r="764" spans="1:65" ht="13.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</row>
    <row r="765" spans="1:65" ht="13.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</row>
    <row r="766" spans="1:65" ht="13.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</row>
    <row r="767" spans="1:65" ht="13.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</row>
    <row r="768" spans="1:65" ht="13.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</row>
    <row r="769" spans="1:65" ht="13.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</row>
    <row r="770" spans="1:65" ht="13.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</row>
    <row r="771" spans="1:65" ht="13.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</row>
    <row r="772" spans="1:65" ht="13.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</row>
    <row r="773" spans="1:65" ht="13.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</row>
    <row r="774" spans="1:65" ht="13.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</row>
    <row r="775" spans="1:65" ht="13.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</row>
    <row r="776" spans="1:65" ht="13.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</row>
    <row r="777" spans="1:65" ht="13.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</row>
    <row r="778" spans="1:65" ht="13.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</row>
    <row r="779" spans="1:65" ht="13.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</row>
    <row r="780" spans="1:65" ht="13.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</row>
    <row r="781" spans="1:65" ht="13.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</row>
    <row r="782" spans="1:65" ht="13.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</row>
    <row r="783" spans="1:65" ht="13.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</row>
    <row r="784" spans="1:65" ht="13.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</row>
    <row r="785" spans="1:65" ht="13.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</row>
    <row r="786" spans="1:65" ht="13.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</row>
    <row r="787" spans="1:65" ht="13.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</row>
    <row r="788" spans="1:65" ht="13.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</row>
    <row r="789" spans="1:65" ht="13.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</row>
    <row r="790" spans="1:65" ht="13.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</row>
    <row r="791" spans="1:65" ht="13.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</row>
    <row r="792" spans="1:65" ht="13.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</row>
    <row r="793" spans="1:65" ht="13.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</row>
    <row r="794" spans="1:65" ht="13.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</row>
    <row r="795" spans="1:65" ht="13.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</row>
    <row r="796" spans="1:65" ht="13.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</row>
    <row r="797" spans="1:65" ht="13.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</row>
    <row r="798" spans="1:65" ht="13.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</row>
    <row r="799" spans="1:65" ht="13.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</row>
    <row r="800" spans="1:65" ht="13.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</row>
    <row r="801" spans="1:65" ht="13.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</row>
    <row r="802" spans="1:65" ht="13.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</row>
    <row r="803" spans="1:65" ht="13.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</row>
    <row r="804" spans="1:65" ht="13.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</row>
    <row r="805" spans="1:65" ht="13.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</row>
    <row r="806" spans="1:65" ht="13.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</row>
    <row r="807" spans="1:65" ht="13.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</row>
    <row r="808" spans="1:65" ht="13.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</row>
    <row r="809" spans="1:65" ht="13.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</row>
    <row r="810" spans="1:65" ht="13.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</row>
    <row r="811" spans="1:65" ht="13.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</row>
    <row r="812" spans="1:65" ht="13.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</row>
    <row r="813" spans="1:65" ht="13.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</row>
    <row r="814" spans="1:65" ht="13.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</row>
    <row r="815" spans="1:65" ht="13.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</row>
    <row r="816" spans="1:65" ht="13.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</row>
    <row r="817" spans="1:65" ht="13.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</row>
    <row r="818" spans="1:65" ht="13.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</row>
    <row r="819" spans="1:65" ht="13.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</row>
    <row r="820" spans="1:65" ht="13.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</row>
    <row r="821" spans="1:65" ht="13.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</row>
    <row r="822" spans="1:65" ht="13.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</row>
    <row r="823" spans="1:65" ht="13.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</row>
    <row r="824" spans="1:65" ht="13.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</row>
    <row r="825" spans="1:65" ht="13.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</row>
    <row r="826" spans="1:65" ht="13.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</row>
    <row r="827" spans="1:65" ht="13.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</row>
    <row r="828" spans="1:65" ht="13.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</row>
    <row r="829" spans="1:65" ht="13.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</row>
    <row r="830" spans="1:65" ht="13.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</row>
    <row r="831" spans="1:65" ht="13.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</row>
    <row r="832" spans="1:65" ht="13.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</row>
    <row r="833" spans="1:65" ht="13.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</row>
    <row r="834" spans="1:65" ht="13.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</row>
    <row r="835" spans="1:65" ht="13.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</row>
    <row r="836" spans="1:65" ht="13.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</row>
    <row r="837" spans="1:65" ht="13.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</row>
    <row r="838" spans="1:65" ht="13.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</row>
    <row r="839" spans="1:65" ht="13.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</row>
    <row r="840" spans="1:65" ht="13.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</row>
    <row r="841" spans="1:65" ht="13.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</row>
    <row r="842" spans="1:65" ht="13.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</row>
    <row r="843" spans="1:65" ht="13.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</row>
    <row r="844" spans="1:65" ht="13.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</row>
    <row r="845" spans="1:65" ht="13.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</row>
    <row r="846" spans="1:65" ht="13.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</row>
    <row r="847" spans="1:65" ht="13.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</row>
    <row r="848" spans="1:65" ht="13.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</row>
    <row r="849" spans="1:65" ht="13.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</row>
    <row r="850" spans="1:65" ht="13.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</row>
    <row r="851" spans="1:65" ht="13.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</row>
    <row r="852" spans="1:65" ht="13.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</row>
    <row r="853" spans="1:65" ht="13.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</row>
    <row r="854" spans="1:65" ht="13.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</row>
    <row r="855" spans="1:65" ht="13.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</row>
    <row r="856" spans="1:65" ht="13.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</row>
    <row r="857" spans="1:65" ht="13.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</row>
    <row r="858" spans="1:65" ht="13.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</row>
    <row r="859" spans="1:65" ht="13.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</row>
    <row r="860" spans="1:65" ht="13.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</row>
    <row r="861" spans="1:65" ht="13.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</row>
    <row r="862" spans="1:65" ht="13.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</row>
    <row r="863" spans="1:65" ht="13.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</row>
    <row r="864" spans="1:65" ht="13.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</row>
    <row r="865" spans="1:65" ht="13.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</row>
    <row r="866" spans="1:65" ht="13.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</row>
    <row r="867" spans="1:65" ht="13.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</row>
    <row r="868" spans="1:65" ht="13.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</row>
    <row r="869" spans="1:65" ht="13.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</row>
    <row r="870" spans="1:65" ht="13.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</row>
    <row r="871" spans="1:65" ht="13.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</row>
    <row r="872" spans="1:65" ht="13.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</row>
    <row r="873" spans="1:65" ht="13.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</row>
    <row r="874" spans="1:65" ht="13.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</row>
    <row r="875" spans="1:65" ht="13.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</row>
    <row r="876" spans="1:65" ht="13.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</row>
    <row r="877" spans="1:65" ht="13.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</row>
    <row r="878" spans="1:65" ht="13.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</row>
    <row r="879" spans="1:65" ht="13.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</row>
    <row r="880" spans="1:65" ht="13.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</row>
    <row r="881" spans="1:65" ht="13.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</row>
    <row r="882" spans="1:65" ht="13.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</row>
    <row r="883" spans="1:65" ht="13.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</row>
    <row r="884" spans="1:65" ht="13.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</row>
    <row r="885" spans="1:65" ht="13.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</row>
    <row r="886" spans="1:65" ht="13.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</row>
    <row r="887" spans="1:65" ht="13.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</row>
    <row r="888" spans="1:65" ht="13.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</row>
    <row r="889" spans="1:65" ht="13.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</row>
    <row r="890" spans="1:65" ht="13.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</row>
    <row r="891" spans="1:65" ht="13.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</row>
    <row r="892" spans="1:65" ht="13.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</row>
    <row r="893" spans="1:65" ht="13.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</row>
    <row r="894" spans="1:65" ht="13.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</row>
    <row r="895" spans="1:65" ht="13.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</row>
    <row r="896" spans="1:65" ht="13.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</row>
    <row r="897" spans="1:65" ht="13.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</row>
    <row r="898" spans="1:65" ht="13.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</row>
    <row r="899" spans="1:65" ht="13.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</row>
    <row r="900" spans="1:65" ht="13.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</row>
    <row r="901" spans="1:65" ht="13.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</row>
    <row r="902" spans="1:65" ht="13.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</row>
    <row r="903" spans="1:65" ht="13.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</row>
    <row r="904" spans="1:65" ht="13.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</row>
    <row r="905" spans="1:65" ht="13.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</row>
    <row r="906" spans="1:65" ht="13.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</row>
    <row r="907" spans="1:65" ht="13.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</row>
    <row r="908" spans="1:65" ht="13.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</row>
    <row r="909" spans="1:65" ht="13.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</row>
    <row r="910" spans="1:65" ht="13.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</row>
    <row r="911" spans="1:65" ht="13.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</row>
    <row r="912" spans="1:65" ht="13.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</row>
    <row r="913" spans="1:65" ht="13.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</row>
    <row r="914" spans="1:65" ht="13.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</row>
    <row r="915" spans="1:65" ht="13.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</row>
    <row r="916" spans="1:65" ht="13.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</row>
    <row r="917" spans="1:65" ht="13.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</row>
    <row r="918" spans="1:65" ht="13.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</row>
    <row r="919" spans="1:65" ht="13.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</row>
    <row r="920" spans="1:65" ht="13.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</row>
    <row r="921" spans="1:65" ht="13.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</row>
    <row r="922" spans="1:65" ht="13.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</row>
    <row r="923" spans="1:65" ht="13.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</row>
    <row r="924" spans="1:65" ht="13.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</row>
    <row r="925" spans="1:65" ht="13.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</row>
    <row r="926" spans="1:65" ht="13.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</row>
    <row r="927" spans="1:65" ht="13.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</row>
    <row r="928" spans="1:65" ht="13.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</row>
    <row r="929" spans="1:65" ht="13.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</row>
    <row r="930" spans="1:65" ht="13.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</row>
    <row r="931" spans="1:65" ht="13.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</row>
    <row r="932" spans="1:65" ht="13.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</row>
    <row r="933" spans="1:65" ht="13.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</row>
    <row r="934" spans="1:65" ht="13.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</row>
    <row r="935" spans="1:65" ht="13.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</row>
    <row r="936" spans="1:65" ht="13.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</row>
    <row r="937" spans="1:65" ht="13.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</row>
    <row r="938" spans="1:65" ht="13.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</row>
    <row r="939" spans="1:65" ht="13.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</row>
    <row r="940" spans="1:65" ht="13.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</row>
    <row r="941" spans="1:65" ht="13.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</row>
    <row r="942" spans="1:65" ht="13.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</row>
    <row r="943" spans="1:65" ht="13.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</row>
    <row r="944" spans="1:65" ht="13.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</row>
    <row r="945" spans="1:65" ht="13.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</row>
    <row r="946" spans="1:65" ht="13.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</row>
    <row r="947" spans="1:65" ht="13.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</row>
    <row r="948" spans="1:65" ht="13.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</row>
    <row r="949" spans="1:65" ht="13.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</row>
    <row r="950" spans="1:65" ht="13.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</row>
    <row r="951" spans="1:65" ht="13.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</row>
    <row r="952" spans="1:65" ht="13.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</row>
    <row r="953" spans="1:65" ht="13.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</row>
    <row r="954" spans="1:65" ht="13.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</row>
    <row r="955" spans="1:65" ht="13.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</row>
    <row r="956" spans="1:65" ht="13.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</row>
    <row r="957" spans="1:65" ht="13.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</row>
    <row r="958" spans="1:65" ht="13.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</row>
    <row r="959" spans="1:65" ht="13.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</row>
    <row r="960" spans="1:65" ht="13.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</row>
    <row r="961" spans="1:65" ht="13.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</row>
    <row r="962" spans="1:65" ht="13.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</row>
    <row r="963" spans="1:65" ht="13.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</row>
    <row r="964" spans="1:65" ht="13.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</row>
    <row r="965" spans="1:65" ht="13.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</row>
    <row r="966" spans="1:65" ht="13.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</row>
    <row r="967" spans="1:65" ht="13.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</row>
    <row r="968" spans="1:65" ht="13.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</row>
    <row r="969" spans="1:65" ht="13.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</row>
    <row r="970" spans="1:65" ht="13.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</row>
    <row r="971" spans="1:65" ht="13.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</row>
    <row r="972" spans="1:65" ht="13.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</row>
    <row r="973" spans="1:65" ht="13.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</row>
    <row r="974" spans="1:65" ht="13.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</row>
    <row r="975" spans="1:65" ht="13.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</row>
    <row r="976" spans="1:65" ht="13.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</row>
    <row r="977" spans="1:65" ht="13.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</row>
    <row r="978" spans="1:65" ht="13.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</row>
    <row r="979" spans="1:65" ht="13.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</row>
    <row r="980" spans="1:65" ht="13.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</row>
    <row r="981" spans="1:65" ht="13.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</row>
    <row r="982" spans="1:65" ht="13.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</row>
    <row r="983" spans="1:65" ht="13.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</row>
    <row r="984" spans="1:65" ht="13.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</row>
    <row r="985" spans="1:65" ht="13.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</row>
    <row r="986" spans="1:65" ht="13.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</row>
    <row r="987" spans="1:65" ht="13.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</row>
    <row r="988" spans="1:65" ht="13.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</row>
    <row r="989" spans="1:65" ht="13.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</row>
    <row r="990" spans="1:65" ht="13.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</row>
    <row r="991" spans="1:65" ht="13.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</row>
    <row r="992" spans="1:65" ht="13.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</row>
    <row r="993" spans="1:65" ht="13.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</row>
    <row r="994" spans="1:65" ht="13.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</row>
    <row r="995" spans="1:65" ht="13.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</row>
    <row r="996" spans="1:65" ht="13.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</row>
    <row r="997" spans="1:65" ht="13.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</row>
    <row r="998" spans="1:65" ht="13.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</row>
    <row r="999" spans="1:65" ht="13.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</row>
    <row r="1000" spans="1:65" ht="13.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</row>
  </sheetData>
  <sheetProtection algorithmName="SHA-512" hashValue="38O6HLAeM+tTh83N7gnp57c2cdLWoYDMHNgEBbQzgmq5LbzDdSpHl2PIqNmQQ7najCvKAGrCpkt27qYTeWCHUg==" saltValue="QjQE3zwS/1uqHc1H+68ZTw==" spinCount="100000" sheet="1" objects="1" scenarios="1"/>
  <mergeCells count="355">
    <mergeCell ref="A94:C95"/>
    <mergeCell ref="AL110:AM110"/>
    <mergeCell ref="AN110:AO110"/>
    <mergeCell ref="A102:C103"/>
    <mergeCell ref="A104:C105"/>
    <mergeCell ref="A106:C107"/>
    <mergeCell ref="U100:W101"/>
    <mergeCell ref="X100:Y101"/>
    <mergeCell ref="A98:C99"/>
    <mergeCell ref="D98:T99"/>
    <mergeCell ref="U98:W99"/>
    <mergeCell ref="A100:C101"/>
    <mergeCell ref="D100:T101"/>
    <mergeCell ref="Z100:AC101"/>
    <mergeCell ref="AN20:AS22"/>
    <mergeCell ref="AH7:AK7"/>
    <mergeCell ref="AN72:AQ75"/>
    <mergeCell ref="AR72:BE75"/>
    <mergeCell ref="AN76:AS78"/>
    <mergeCell ref="AH63:AK63"/>
    <mergeCell ref="AH62:AK62"/>
    <mergeCell ref="Z106:AC107"/>
    <mergeCell ref="Z92:AC93"/>
    <mergeCell ref="V53:BE53"/>
    <mergeCell ref="AR63:BE63"/>
    <mergeCell ref="AT54:AU54"/>
    <mergeCell ref="AV54:AW54"/>
    <mergeCell ref="AX54:AY54"/>
    <mergeCell ref="AZ54:BA54"/>
    <mergeCell ref="BB54:BC54"/>
    <mergeCell ref="BD54:BE54"/>
    <mergeCell ref="AD31:AL31"/>
    <mergeCell ref="AN31:AQ31"/>
    <mergeCell ref="AR31:AV31"/>
    <mergeCell ref="AW31:BE31"/>
    <mergeCell ref="AE25:AH25"/>
    <mergeCell ref="AI25:AM25"/>
    <mergeCell ref="X92:Y93"/>
    <mergeCell ref="AX110:AY110"/>
    <mergeCell ref="AZ110:BA110"/>
    <mergeCell ref="BB110:BC110"/>
    <mergeCell ref="BD110:BE110"/>
    <mergeCell ref="AX111:BE111"/>
    <mergeCell ref="D94:T95"/>
    <mergeCell ref="U94:W95"/>
    <mergeCell ref="V109:BE109"/>
    <mergeCell ref="AD110:AE110"/>
    <mergeCell ref="AF110:AG110"/>
    <mergeCell ref="AH110:AI110"/>
    <mergeCell ref="AJ110:AK110"/>
    <mergeCell ref="Z110:AA110"/>
    <mergeCell ref="AB110:AC110"/>
    <mergeCell ref="E111:H111"/>
    <mergeCell ref="I111:L111"/>
    <mergeCell ref="M111:N111"/>
    <mergeCell ref="O111:T111"/>
    <mergeCell ref="G110:H110"/>
    <mergeCell ref="I110:J110"/>
    <mergeCell ref="K110:L110"/>
    <mergeCell ref="M110:N110"/>
    <mergeCell ref="O110:P110"/>
    <mergeCell ref="V111:AM111"/>
    <mergeCell ref="AN111:AQ111"/>
    <mergeCell ref="AP110:AQ110"/>
    <mergeCell ref="AR110:AS110"/>
    <mergeCell ref="D102:T103"/>
    <mergeCell ref="U102:W103"/>
    <mergeCell ref="X102:Y103"/>
    <mergeCell ref="Z102:AC103"/>
    <mergeCell ref="U104:W105"/>
    <mergeCell ref="X104:Y105"/>
    <mergeCell ref="Z104:AC105"/>
    <mergeCell ref="Q110:R110"/>
    <mergeCell ref="A109:T109"/>
    <mergeCell ref="AT110:AU110"/>
    <mergeCell ref="AV110:AW110"/>
    <mergeCell ref="AR111:AU111"/>
    <mergeCell ref="AV111:AW111"/>
    <mergeCell ref="X94:Y95"/>
    <mergeCell ref="Z94:AC95"/>
    <mergeCell ref="A96:C97"/>
    <mergeCell ref="D96:T97"/>
    <mergeCell ref="U96:W97"/>
    <mergeCell ref="X96:Y97"/>
    <mergeCell ref="Z96:AC97"/>
    <mergeCell ref="A110:B110"/>
    <mergeCell ref="C110:D110"/>
    <mergeCell ref="E110:F110"/>
    <mergeCell ref="A111:D111"/>
    <mergeCell ref="V110:W110"/>
    <mergeCell ref="X110:Y110"/>
    <mergeCell ref="S110:T110"/>
    <mergeCell ref="D104:T105"/>
    <mergeCell ref="D106:T107"/>
    <mergeCell ref="U106:W107"/>
    <mergeCell ref="X106:Y107"/>
    <mergeCell ref="X98:Y99"/>
    <mergeCell ref="Z98:AC99"/>
    <mergeCell ref="AW81:BE81"/>
    <mergeCell ref="AD87:AL87"/>
    <mergeCell ref="AW87:BE87"/>
    <mergeCell ref="AD58:AF58"/>
    <mergeCell ref="AG58:AH58"/>
    <mergeCell ref="AF72:AL75"/>
    <mergeCell ref="R65:X65"/>
    <mergeCell ref="R66:X66"/>
    <mergeCell ref="W62:AE63"/>
    <mergeCell ref="AN87:AQ87"/>
    <mergeCell ref="AR87:AV87"/>
    <mergeCell ref="AA76:AE79"/>
    <mergeCell ref="AF76:AL79"/>
    <mergeCell ref="AE81:AH81"/>
    <mergeCell ref="AI81:AM81"/>
    <mergeCell ref="AN81:AV81"/>
    <mergeCell ref="AF68:AL71"/>
    <mergeCell ref="AN68:AQ71"/>
    <mergeCell ref="AR68:BE71"/>
    <mergeCell ref="Y65:AE65"/>
    <mergeCell ref="AF65:AL65"/>
    <mergeCell ref="AN66:AQ66"/>
    <mergeCell ref="AU61:BE62"/>
    <mergeCell ref="R72:X75"/>
    <mergeCell ref="V54:W54"/>
    <mergeCell ref="X54:Y54"/>
    <mergeCell ref="Z54:AA54"/>
    <mergeCell ref="AB54:AC54"/>
    <mergeCell ref="AD54:AE54"/>
    <mergeCell ref="AF54:AG54"/>
    <mergeCell ref="AH54:AI54"/>
    <mergeCell ref="AI58:AL58"/>
    <mergeCell ref="AM58:AN59"/>
    <mergeCell ref="O67:Q67"/>
    <mergeCell ref="R67:X67"/>
    <mergeCell ref="O68:Q71"/>
    <mergeCell ref="R68:X71"/>
    <mergeCell ref="Y68:Z71"/>
    <mergeCell ref="AR55:AU55"/>
    <mergeCell ref="AV55:AW55"/>
    <mergeCell ref="AX55:BE55"/>
    <mergeCell ref="AP58:AR60"/>
    <mergeCell ref="AS58:BE60"/>
    <mergeCell ref="AN61:AP62"/>
    <mergeCell ref="AS61:AT62"/>
    <mergeCell ref="AN64:AQ65"/>
    <mergeCell ref="AR64:BE65"/>
    <mergeCell ref="AR66:BE66"/>
    <mergeCell ref="AR67:BE67"/>
    <mergeCell ref="Y66:AE66"/>
    <mergeCell ref="AF66:AL66"/>
    <mergeCell ref="Y67:AE67"/>
    <mergeCell ref="AF67:AL67"/>
    <mergeCell ref="AN67:AQ67"/>
    <mergeCell ref="P62:V63"/>
    <mergeCell ref="AN63:AQ63"/>
    <mergeCell ref="O65:Q66"/>
    <mergeCell ref="O54:P54"/>
    <mergeCell ref="Q54:R54"/>
    <mergeCell ref="AJ54:AK54"/>
    <mergeCell ref="AL54:AM54"/>
    <mergeCell ref="AN54:AO54"/>
    <mergeCell ref="AP54:AQ54"/>
    <mergeCell ref="AR54:AS54"/>
    <mergeCell ref="AP57:AR57"/>
    <mergeCell ref="L14:L16"/>
    <mergeCell ref="M14:M16"/>
    <mergeCell ref="O16:Q19"/>
    <mergeCell ref="R16:X19"/>
    <mergeCell ref="Z40:AC41"/>
    <mergeCell ref="U42:W43"/>
    <mergeCell ref="X42:Y43"/>
    <mergeCell ref="Z42:AC43"/>
    <mergeCell ref="D42:T43"/>
    <mergeCell ref="D44:T45"/>
    <mergeCell ref="U44:W45"/>
    <mergeCell ref="X44:Y45"/>
    <mergeCell ref="Z44:AC45"/>
    <mergeCell ref="AS57:BE57"/>
    <mergeCell ref="V55:AM55"/>
    <mergeCell ref="AN55:AQ55"/>
    <mergeCell ref="D40:T41"/>
    <mergeCell ref="U40:W41"/>
    <mergeCell ref="X40:Y41"/>
    <mergeCell ref="A18:D21"/>
    <mergeCell ref="E18:M21"/>
    <mergeCell ref="A40:C41"/>
    <mergeCell ref="D38:T39"/>
    <mergeCell ref="D34:T35"/>
    <mergeCell ref="A36:C37"/>
    <mergeCell ref="D36:T37"/>
    <mergeCell ref="X36:Y37"/>
    <mergeCell ref="X38:Y39"/>
    <mergeCell ref="A38:C39"/>
    <mergeCell ref="X34:Y35"/>
    <mergeCell ref="A22:D24"/>
    <mergeCell ref="A25:D25"/>
    <mergeCell ref="E25:I25"/>
    <mergeCell ref="J25:R25"/>
    <mergeCell ref="S25:AA25"/>
    <mergeCell ref="O20:Q23"/>
    <mergeCell ref="R20:X23"/>
    <mergeCell ref="Y20:Z23"/>
    <mergeCell ref="AA20:AE23"/>
    <mergeCell ref="U38:W39"/>
    <mergeCell ref="AF20:AL23"/>
    <mergeCell ref="AN25:AV25"/>
    <mergeCell ref="AW25:BE25"/>
    <mergeCell ref="Y16:Z19"/>
    <mergeCell ref="AN8:AQ9"/>
    <mergeCell ref="AN10:AQ10"/>
    <mergeCell ref="AN11:AQ11"/>
    <mergeCell ref="AN12:AQ15"/>
    <mergeCell ref="O9:Q10"/>
    <mergeCell ref="R9:X9"/>
    <mergeCell ref="Y9:AE9"/>
    <mergeCell ref="AF9:AL9"/>
    <mergeCell ref="AF10:AL10"/>
    <mergeCell ref="O12:Q15"/>
    <mergeCell ref="R12:X15"/>
    <mergeCell ref="Y12:Z15"/>
    <mergeCell ref="AA12:AE15"/>
    <mergeCell ref="AF12:AL15"/>
    <mergeCell ref="AA16:AE19"/>
    <mergeCell ref="AF16:AL19"/>
    <mergeCell ref="AN16:AQ19"/>
    <mergeCell ref="AR8:BE9"/>
    <mergeCell ref="AR10:BE10"/>
    <mergeCell ref="AR11:BE11"/>
    <mergeCell ref="AR12:BE15"/>
    <mergeCell ref="A7:C7"/>
    <mergeCell ref="R10:X10"/>
    <mergeCell ref="Y10:AE10"/>
    <mergeCell ref="O11:Q11"/>
    <mergeCell ref="R11:X11"/>
    <mergeCell ref="Y11:AE11"/>
    <mergeCell ref="AF11:AL11"/>
    <mergeCell ref="E10:F10"/>
    <mergeCell ref="G10:H10"/>
    <mergeCell ref="A10:D10"/>
    <mergeCell ref="P6:V7"/>
    <mergeCell ref="W6:AE7"/>
    <mergeCell ref="A14:D17"/>
    <mergeCell ref="E14:E16"/>
    <mergeCell ref="F14:F16"/>
    <mergeCell ref="G14:G16"/>
    <mergeCell ref="H14:H16"/>
    <mergeCell ref="I14:I16"/>
    <mergeCell ref="J14:J16"/>
    <mergeCell ref="K14:K16"/>
    <mergeCell ref="AR16:BE19"/>
    <mergeCell ref="AP1:AR1"/>
    <mergeCell ref="AS1:BE1"/>
    <mergeCell ref="AD2:AF2"/>
    <mergeCell ref="AG2:AH2"/>
    <mergeCell ref="AI2:AL2"/>
    <mergeCell ref="AM2:AN3"/>
    <mergeCell ref="AS2:BE4"/>
    <mergeCell ref="AN7:AQ7"/>
    <mergeCell ref="AR7:BE7"/>
    <mergeCell ref="AP2:AR4"/>
    <mergeCell ref="AN5:AP6"/>
    <mergeCell ref="AS5:AT6"/>
    <mergeCell ref="AU5:BE6"/>
    <mergeCell ref="X46:Y47"/>
    <mergeCell ref="Z46:AC47"/>
    <mergeCell ref="U48:W49"/>
    <mergeCell ref="X48:Y49"/>
    <mergeCell ref="Z48:AC49"/>
    <mergeCell ref="U50:W51"/>
    <mergeCell ref="X50:Y51"/>
    <mergeCell ref="Z50:AC51"/>
    <mergeCell ref="U46:W47"/>
    <mergeCell ref="Z38:AC39"/>
    <mergeCell ref="U34:W35"/>
    <mergeCell ref="U36:W37"/>
    <mergeCell ref="A74:D77"/>
    <mergeCell ref="E74:M77"/>
    <mergeCell ref="A78:D80"/>
    <mergeCell ref="A81:D81"/>
    <mergeCell ref="E81:I81"/>
    <mergeCell ref="A63:C63"/>
    <mergeCell ref="A66:D66"/>
    <mergeCell ref="E66:F66"/>
    <mergeCell ref="G66:H66"/>
    <mergeCell ref="C54:D54"/>
    <mergeCell ref="A55:D55"/>
    <mergeCell ref="D46:T47"/>
    <mergeCell ref="G54:H54"/>
    <mergeCell ref="E55:H55"/>
    <mergeCell ref="I55:L55"/>
    <mergeCell ref="M55:N55"/>
    <mergeCell ref="O55:T55"/>
    <mergeCell ref="D50:T51"/>
    <mergeCell ref="A53:T53"/>
    <mergeCell ref="E54:F54"/>
    <mergeCell ref="O72:Q75"/>
    <mergeCell ref="Y72:Z75"/>
    <mergeCell ref="AA72:AE75"/>
    <mergeCell ref="O76:Q79"/>
    <mergeCell ref="K70:K72"/>
    <mergeCell ref="L70:L72"/>
    <mergeCell ref="M70:M72"/>
    <mergeCell ref="A70:D73"/>
    <mergeCell ref="E70:E72"/>
    <mergeCell ref="F70:F72"/>
    <mergeCell ref="G70:G72"/>
    <mergeCell ref="H70:H72"/>
    <mergeCell ref="I70:I72"/>
    <mergeCell ref="J70:J72"/>
    <mergeCell ref="AA68:AE71"/>
    <mergeCell ref="A87:C87"/>
    <mergeCell ref="D87:T87"/>
    <mergeCell ref="R76:X79"/>
    <mergeCell ref="Y76:Z79"/>
    <mergeCell ref="J81:R81"/>
    <mergeCell ref="S81:AA81"/>
    <mergeCell ref="U87:W87"/>
    <mergeCell ref="X87:Y87"/>
    <mergeCell ref="Z87:AC87"/>
    <mergeCell ref="A88:C89"/>
    <mergeCell ref="D88:T89"/>
    <mergeCell ref="U88:W89"/>
    <mergeCell ref="X88:Y89"/>
    <mergeCell ref="Z88:AC89"/>
    <mergeCell ref="D90:T91"/>
    <mergeCell ref="Z90:AC91"/>
    <mergeCell ref="A90:C91"/>
    <mergeCell ref="A92:C93"/>
    <mergeCell ref="D92:T93"/>
    <mergeCell ref="U92:W93"/>
    <mergeCell ref="U90:W91"/>
    <mergeCell ref="X90:Y91"/>
    <mergeCell ref="A42:C43"/>
    <mergeCell ref="A44:C45"/>
    <mergeCell ref="A46:C47"/>
    <mergeCell ref="A48:C49"/>
    <mergeCell ref="A50:C51"/>
    <mergeCell ref="A54:B54"/>
    <mergeCell ref="Z34:AC35"/>
    <mergeCell ref="Z36:AC37"/>
    <mergeCell ref="A31:C31"/>
    <mergeCell ref="A32:C33"/>
    <mergeCell ref="D32:T33"/>
    <mergeCell ref="U32:W33"/>
    <mergeCell ref="X32:Y33"/>
    <mergeCell ref="Z32:AC33"/>
    <mergeCell ref="A34:C35"/>
    <mergeCell ref="D31:T31"/>
    <mergeCell ref="U31:W31"/>
    <mergeCell ref="X31:Y31"/>
    <mergeCell ref="Z31:AC31"/>
    <mergeCell ref="I54:J54"/>
    <mergeCell ref="K54:L54"/>
    <mergeCell ref="M54:N54"/>
    <mergeCell ref="S54:T54"/>
    <mergeCell ref="D48:T49"/>
  </mergeCells>
  <phoneticPr fontId="24"/>
  <printOptions horizontalCentered="1"/>
  <pageMargins left="0.78740157480314965" right="0.11811023622047245" top="0.55118110236220474" bottom="0.15748031496062992" header="0.31496062992125984" footer="0.19685039370078741"/>
  <pageSetup paperSize="9" scale="93" orientation="landscape" r:id="rId1"/>
  <rowBreaks count="1" manualBreakCount="1">
    <brk id="5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E1000"/>
  <sheetViews>
    <sheetView zoomScaleNormal="100"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91" t="s">
        <v>38</v>
      </c>
      <c r="AQ1" s="292"/>
      <c r="AR1" s="293"/>
      <c r="AS1" s="291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3"/>
    </row>
    <row r="2" spans="1:57" ht="21">
      <c r="A2" s="25" t="str">
        <f>請求書1ページ!A2</f>
        <v>株式会社 タイコー技建 御中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5" t="s">
        <v>40</v>
      </c>
      <c r="T2" s="26"/>
      <c r="U2" s="26"/>
      <c r="V2" s="26"/>
      <c r="W2" s="26"/>
      <c r="X2" s="26"/>
      <c r="Y2" s="26"/>
      <c r="Z2" s="26"/>
      <c r="AA2" s="26"/>
      <c r="AB2" s="26"/>
      <c r="AC2" s="26"/>
      <c r="AD2" s="326">
        <f>請求書1ページ!AD2</f>
        <v>45230</v>
      </c>
      <c r="AE2" s="238"/>
      <c r="AF2" s="238"/>
      <c r="AG2" s="327" t="s">
        <v>41</v>
      </c>
      <c r="AH2" s="238"/>
      <c r="AI2" s="328" t="s">
        <v>42</v>
      </c>
      <c r="AJ2" s="238"/>
      <c r="AK2" s="238"/>
      <c r="AL2" s="238"/>
      <c r="AM2" s="329" t="s">
        <v>43</v>
      </c>
      <c r="AN2" s="238"/>
      <c r="AO2" s="26"/>
      <c r="AP2" s="331"/>
      <c r="AQ2" s="261"/>
      <c r="AR2" s="262"/>
      <c r="AS2" s="33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2"/>
    </row>
    <row r="3" spans="1:57" ht="6.75" customHeight="1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7"/>
      <c r="AJ3" s="27"/>
      <c r="AK3" s="27"/>
      <c r="AL3" s="27"/>
      <c r="AM3" s="330"/>
      <c r="AN3" s="330"/>
      <c r="AO3" s="26"/>
      <c r="AP3" s="288"/>
      <c r="AQ3" s="238"/>
      <c r="AR3" s="264"/>
      <c r="AS3" s="28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4"/>
    </row>
    <row r="4" spans="1:57" ht="19.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73"/>
      <c r="AQ4" s="274"/>
      <c r="AR4" s="275"/>
      <c r="AS4" s="273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5"/>
    </row>
    <row r="5" spans="1:57" ht="15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335" t="s">
        <v>44</v>
      </c>
      <c r="AO5" s="238"/>
      <c r="AP5" s="238"/>
      <c r="AQ5" s="24"/>
      <c r="AR5" s="24"/>
      <c r="AS5" s="336" t="s">
        <v>45</v>
      </c>
      <c r="AT5" s="238"/>
      <c r="AU5" s="401">
        <f>請求書1ページ!AU5</f>
        <v>45230</v>
      </c>
      <c r="AV5" s="402"/>
      <c r="AW5" s="402"/>
      <c r="AX5" s="402"/>
      <c r="AY5" s="402"/>
      <c r="AZ5" s="402"/>
      <c r="BA5" s="402"/>
      <c r="BB5" s="402"/>
      <c r="BC5" s="402"/>
      <c r="BD5" s="402"/>
      <c r="BE5" s="402"/>
    </row>
    <row r="6" spans="1:57" ht="9" customHeight="1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348" t="s">
        <v>46</v>
      </c>
      <c r="Q6" s="238"/>
      <c r="R6" s="238"/>
      <c r="S6" s="238"/>
      <c r="T6" s="238"/>
      <c r="U6" s="238"/>
      <c r="V6" s="238"/>
      <c r="W6" s="415" t="s">
        <v>90</v>
      </c>
      <c r="X6" s="238"/>
      <c r="Y6" s="238"/>
      <c r="Z6" s="238"/>
      <c r="AA6" s="238"/>
      <c r="AB6" s="238"/>
      <c r="AC6" s="238"/>
      <c r="AD6" s="238"/>
      <c r="AE6" s="238"/>
      <c r="AF6" s="238"/>
      <c r="AG6" s="24"/>
      <c r="AH6" s="24"/>
      <c r="AI6" s="24"/>
      <c r="AJ6" s="24"/>
      <c r="AK6" s="24"/>
      <c r="AL6" s="24"/>
      <c r="AM6" s="24"/>
      <c r="AN6" s="268"/>
      <c r="AO6" s="268"/>
      <c r="AP6" s="268"/>
      <c r="AQ6" s="34"/>
      <c r="AR6" s="34"/>
      <c r="AS6" s="268"/>
      <c r="AT6" s="268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57" ht="15" customHeight="1">
      <c r="A7" s="304" t="s">
        <v>48</v>
      </c>
      <c r="B7" s="238"/>
      <c r="C7" s="238"/>
      <c r="D7" s="24"/>
      <c r="E7" s="24" t="s">
        <v>49</v>
      </c>
      <c r="F7" s="24"/>
      <c r="G7" s="24"/>
      <c r="H7" s="24"/>
      <c r="I7" s="24"/>
      <c r="J7" s="24" t="s">
        <v>50</v>
      </c>
      <c r="K7" s="24"/>
      <c r="L7" s="24"/>
      <c r="M7" s="24"/>
      <c r="N7" s="24"/>
      <c r="O7" s="24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69"/>
      <c r="AH7" s="69"/>
      <c r="AI7" s="69"/>
      <c r="AJ7" s="69"/>
      <c r="AK7" s="69"/>
      <c r="AL7" s="24"/>
      <c r="AM7" s="24"/>
      <c r="AN7" s="332" t="s">
        <v>213</v>
      </c>
      <c r="AO7" s="333"/>
      <c r="AP7" s="333"/>
      <c r="AQ7" s="333"/>
      <c r="AR7" s="334" t="str">
        <f>入力!C3</f>
        <v>〒123-0000　東京都江東区豊洲1-1-1</v>
      </c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301"/>
    </row>
    <row r="8" spans="1:57" ht="7.5" customHeight="1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355" t="s">
        <v>214</v>
      </c>
      <c r="AO8" s="356"/>
      <c r="AP8" s="356"/>
      <c r="AQ8" s="356"/>
      <c r="AR8" s="34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2"/>
    </row>
    <row r="9" spans="1:57" ht="13.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357" t="s">
        <v>51</v>
      </c>
      <c r="P9" s="265"/>
      <c r="Q9" s="266"/>
      <c r="R9" s="345" t="s">
        <v>52</v>
      </c>
      <c r="S9" s="277"/>
      <c r="T9" s="277"/>
      <c r="U9" s="277"/>
      <c r="V9" s="277"/>
      <c r="W9" s="277"/>
      <c r="X9" s="278"/>
      <c r="Y9" s="345" t="s">
        <v>53</v>
      </c>
      <c r="Z9" s="277"/>
      <c r="AA9" s="277"/>
      <c r="AB9" s="277"/>
      <c r="AC9" s="277"/>
      <c r="AD9" s="277"/>
      <c r="AE9" s="278"/>
      <c r="AF9" s="345" t="s">
        <v>54</v>
      </c>
      <c r="AG9" s="277"/>
      <c r="AH9" s="277"/>
      <c r="AI9" s="277"/>
      <c r="AJ9" s="277"/>
      <c r="AK9" s="277"/>
      <c r="AL9" s="347"/>
      <c r="AM9" s="24"/>
      <c r="AN9" s="355"/>
      <c r="AO9" s="356"/>
      <c r="AP9" s="356"/>
      <c r="AQ9" s="356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2"/>
    </row>
    <row r="10" spans="1:57" ht="18" customHeight="1" thickBot="1">
      <c r="A10" s="305" t="s">
        <v>55</v>
      </c>
      <c r="B10" s="274"/>
      <c r="C10" s="274"/>
      <c r="D10" s="274"/>
      <c r="E10" s="305" t="s">
        <v>56</v>
      </c>
      <c r="F10" s="274"/>
      <c r="G10" s="305" t="s">
        <v>57</v>
      </c>
      <c r="H10" s="274"/>
      <c r="I10" s="24"/>
      <c r="J10" s="24"/>
      <c r="K10" s="24"/>
      <c r="L10" s="24"/>
      <c r="M10" s="24"/>
      <c r="N10" s="24"/>
      <c r="O10" s="267"/>
      <c r="P10" s="268"/>
      <c r="Q10" s="269"/>
      <c r="R10" s="416"/>
      <c r="S10" s="342"/>
      <c r="T10" s="342"/>
      <c r="U10" s="342"/>
      <c r="V10" s="342"/>
      <c r="W10" s="342"/>
      <c r="X10" s="343"/>
      <c r="Y10" s="416"/>
      <c r="Z10" s="342"/>
      <c r="AA10" s="342"/>
      <c r="AB10" s="342"/>
      <c r="AC10" s="342"/>
      <c r="AD10" s="342"/>
      <c r="AE10" s="343"/>
      <c r="AF10" s="416"/>
      <c r="AG10" s="342"/>
      <c r="AH10" s="342"/>
      <c r="AI10" s="342"/>
      <c r="AJ10" s="342"/>
      <c r="AK10" s="342"/>
      <c r="AL10" s="358"/>
      <c r="AM10" s="24"/>
      <c r="AN10" s="355" t="s">
        <v>215</v>
      </c>
      <c r="AO10" s="356"/>
      <c r="AP10" s="356"/>
      <c r="AQ10" s="356"/>
      <c r="AR10" s="34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2"/>
    </row>
    <row r="11" spans="1:57" ht="18" customHeight="1">
      <c r="A11" s="36"/>
      <c r="B11" s="37"/>
      <c r="C11" s="37"/>
      <c r="D11" s="37"/>
      <c r="E11" s="36"/>
      <c r="F11" s="38"/>
      <c r="G11" s="37"/>
      <c r="H11" s="38"/>
      <c r="I11" s="24"/>
      <c r="J11" s="35"/>
      <c r="K11" s="35"/>
      <c r="L11" s="35"/>
      <c r="M11" s="35"/>
      <c r="N11" s="24"/>
      <c r="O11" s="344"/>
      <c r="P11" s="277"/>
      <c r="Q11" s="278"/>
      <c r="R11" s="345" t="s">
        <v>58</v>
      </c>
      <c r="S11" s="277"/>
      <c r="T11" s="277"/>
      <c r="U11" s="277"/>
      <c r="V11" s="277"/>
      <c r="W11" s="277"/>
      <c r="X11" s="278"/>
      <c r="Y11" s="346" t="s">
        <v>59</v>
      </c>
      <c r="Z11" s="277"/>
      <c r="AA11" s="277"/>
      <c r="AB11" s="277"/>
      <c r="AC11" s="277"/>
      <c r="AD11" s="277"/>
      <c r="AE11" s="278"/>
      <c r="AF11" s="345" t="s">
        <v>60</v>
      </c>
      <c r="AG11" s="277"/>
      <c r="AH11" s="277"/>
      <c r="AI11" s="277"/>
      <c r="AJ11" s="277"/>
      <c r="AK11" s="277"/>
      <c r="AL11" s="347"/>
      <c r="AM11" s="24"/>
      <c r="AN11" s="355" t="s">
        <v>216</v>
      </c>
      <c r="AO11" s="356"/>
      <c r="AP11" s="356"/>
      <c r="AQ11" s="356"/>
      <c r="AR11" s="34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2"/>
    </row>
    <row r="12" spans="1:57" ht="4.5" customHeight="1">
      <c r="A12" s="39"/>
      <c r="B12" s="40"/>
      <c r="C12" s="41"/>
      <c r="D12" s="40"/>
      <c r="E12" s="40"/>
      <c r="F12" s="40"/>
      <c r="G12" s="40"/>
      <c r="H12" s="40"/>
      <c r="I12" s="24"/>
      <c r="J12" s="24"/>
      <c r="K12" s="24"/>
      <c r="L12" s="24"/>
      <c r="M12" s="24"/>
      <c r="N12" s="24"/>
      <c r="O12" s="295" t="s">
        <v>61</v>
      </c>
      <c r="P12" s="261"/>
      <c r="Q12" s="262"/>
      <c r="R12" s="290"/>
      <c r="S12" s="261"/>
      <c r="T12" s="261"/>
      <c r="U12" s="261"/>
      <c r="V12" s="261"/>
      <c r="W12" s="261"/>
      <c r="X12" s="262"/>
      <c r="Y12" s="290"/>
      <c r="Z12" s="262"/>
      <c r="AA12" s="290"/>
      <c r="AB12" s="261"/>
      <c r="AC12" s="261"/>
      <c r="AD12" s="261"/>
      <c r="AE12" s="262"/>
      <c r="AF12" s="290"/>
      <c r="AG12" s="261"/>
      <c r="AH12" s="261"/>
      <c r="AI12" s="261"/>
      <c r="AJ12" s="261"/>
      <c r="AK12" s="261"/>
      <c r="AL12" s="354"/>
      <c r="AM12" s="24"/>
      <c r="AN12" s="355" t="s">
        <v>217</v>
      </c>
      <c r="AO12" s="356"/>
      <c r="AP12" s="356"/>
      <c r="AQ12" s="356"/>
      <c r="AR12" s="34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2"/>
    </row>
    <row r="13" spans="1:57" ht="4.5" customHeight="1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3"/>
      <c r="P13" s="238"/>
      <c r="Q13" s="264"/>
      <c r="R13" s="288"/>
      <c r="S13" s="238"/>
      <c r="T13" s="238"/>
      <c r="U13" s="238"/>
      <c r="V13" s="238"/>
      <c r="W13" s="238"/>
      <c r="X13" s="264"/>
      <c r="Y13" s="288"/>
      <c r="Z13" s="264"/>
      <c r="AA13" s="288"/>
      <c r="AB13" s="238"/>
      <c r="AC13" s="238"/>
      <c r="AD13" s="238"/>
      <c r="AE13" s="264"/>
      <c r="AF13" s="288"/>
      <c r="AG13" s="238"/>
      <c r="AH13" s="238"/>
      <c r="AI13" s="238"/>
      <c r="AJ13" s="238"/>
      <c r="AK13" s="238"/>
      <c r="AL13" s="302"/>
      <c r="AM13" s="24"/>
      <c r="AN13" s="355"/>
      <c r="AO13" s="356"/>
      <c r="AP13" s="356"/>
      <c r="AQ13" s="356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2"/>
    </row>
    <row r="14" spans="1:57" ht="4.5" customHeight="1">
      <c r="A14" s="298" t="s">
        <v>62</v>
      </c>
      <c r="B14" s="261"/>
      <c r="C14" s="261"/>
      <c r="D14" s="262"/>
      <c r="E14" s="296" t="s">
        <v>63</v>
      </c>
      <c r="F14" s="296" t="s">
        <v>64</v>
      </c>
      <c r="G14" s="296" t="s">
        <v>65</v>
      </c>
      <c r="H14" s="296"/>
      <c r="I14" s="296"/>
      <c r="J14" s="296"/>
      <c r="K14" s="296"/>
      <c r="L14" s="296"/>
      <c r="M14" s="297"/>
      <c r="N14" s="24"/>
      <c r="O14" s="263"/>
      <c r="P14" s="238"/>
      <c r="Q14" s="264"/>
      <c r="R14" s="288"/>
      <c r="S14" s="238"/>
      <c r="T14" s="238"/>
      <c r="U14" s="238"/>
      <c r="V14" s="238"/>
      <c r="W14" s="238"/>
      <c r="X14" s="264"/>
      <c r="Y14" s="288"/>
      <c r="Z14" s="264"/>
      <c r="AA14" s="288"/>
      <c r="AB14" s="238"/>
      <c r="AC14" s="238"/>
      <c r="AD14" s="238"/>
      <c r="AE14" s="264"/>
      <c r="AF14" s="288"/>
      <c r="AG14" s="238"/>
      <c r="AH14" s="238"/>
      <c r="AI14" s="238"/>
      <c r="AJ14" s="238"/>
      <c r="AK14" s="238"/>
      <c r="AL14" s="302"/>
      <c r="AM14" s="24"/>
      <c r="AN14" s="355"/>
      <c r="AO14" s="356"/>
      <c r="AP14" s="356"/>
      <c r="AQ14" s="356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2"/>
    </row>
    <row r="15" spans="1:57" ht="4.5" customHeight="1">
      <c r="A15" s="288"/>
      <c r="B15" s="238"/>
      <c r="C15" s="238"/>
      <c r="D15" s="264"/>
      <c r="E15" s="238"/>
      <c r="F15" s="238"/>
      <c r="G15" s="238"/>
      <c r="H15" s="238"/>
      <c r="I15" s="238"/>
      <c r="J15" s="238"/>
      <c r="K15" s="238"/>
      <c r="L15" s="238"/>
      <c r="M15" s="264"/>
      <c r="N15" s="24"/>
      <c r="O15" s="279"/>
      <c r="P15" s="274"/>
      <c r="Q15" s="275"/>
      <c r="R15" s="273"/>
      <c r="S15" s="274"/>
      <c r="T15" s="274"/>
      <c r="U15" s="274"/>
      <c r="V15" s="274"/>
      <c r="W15" s="274"/>
      <c r="X15" s="275"/>
      <c r="Y15" s="273"/>
      <c r="Z15" s="275"/>
      <c r="AA15" s="273"/>
      <c r="AB15" s="274"/>
      <c r="AC15" s="274"/>
      <c r="AD15" s="274"/>
      <c r="AE15" s="275"/>
      <c r="AF15" s="273"/>
      <c r="AG15" s="274"/>
      <c r="AH15" s="274"/>
      <c r="AI15" s="274"/>
      <c r="AJ15" s="274"/>
      <c r="AK15" s="274"/>
      <c r="AL15" s="359"/>
      <c r="AM15" s="24"/>
      <c r="AN15" s="355"/>
      <c r="AO15" s="356"/>
      <c r="AP15" s="356"/>
      <c r="AQ15" s="356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2"/>
    </row>
    <row r="16" spans="1:57" ht="4.5" customHeight="1">
      <c r="A16" s="288"/>
      <c r="B16" s="238"/>
      <c r="C16" s="238"/>
      <c r="D16" s="264"/>
      <c r="E16" s="238"/>
      <c r="F16" s="238"/>
      <c r="G16" s="238"/>
      <c r="H16" s="238"/>
      <c r="I16" s="238"/>
      <c r="J16" s="238"/>
      <c r="K16" s="238"/>
      <c r="L16" s="238"/>
      <c r="M16" s="264"/>
      <c r="N16" s="24"/>
      <c r="O16" s="295" t="s">
        <v>66</v>
      </c>
      <c r="P16" s="261"/>
      <c r="Q16" s="262"/>
      <c r="R16" s="290"/>
      <c r="S16" s="261"/>
      <c r="T16" s="261"/>
      <c r="U16" s="261"/>
      <c r="V16" s="261"/>
      <c r="W16" s="261"/>
      <c r="X16" s="262"/>
      <c r="Y16" s="294" t="s">
        <v>67</v>
      </c>
      <c r="Z16" s="262"/>
      <c r="AA16" s="290"/>
      <c r="AB16" s="261"/>
      <c r="AC16" s="261"/>
      <c r="AD16" s="261"/>
      <c r="AE16" s="262"/>
      <c r="AF16" s="290"/>
      <c r="AG16" s="261"/>
      <c r="AH16" s="261"/>
      <c r="AI16" s="261"/>
      <c r="AJ16" s="261"/>
      <c r="AK16" s="261"/>
      <c r="AL16" s="354"/>
      <c r="AM16" s="24"/>
      <c r="AN16" s="361" t="s">
        <v>218</v>
      </c>
      <c r="AO16" s="362"/>
      <c r="AP16" s="362"/>
      <c r="AQ16" s="362"/>
      <c r="AR16" s="351" t="str">
        <f>入力!C7</f>
        <v>T8-0500-0101-8095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2"/>
    </row>
    <row r="17" spans="1:57" ht="4.5" customHeight="1" thickBot="1">
      <c r="A17" s="289"/>
      <c r="B17" s="268"/>
      <c r="C17" s="268"/>
      <c r="D17" s="269"/>
      <c r="E17" s="46"/>
      <c r="F17" s="47"/>
      <c r="G17" s="47"/>
      <c r="H17" s="47"/>
      <c r="I17" s="47"/>
      <c r="J17" s="47"/>
      <c r="K17" s="47"/>
      <c r="L17" s="46"/>
      <c r="M17" s="46"/>
      <c r="N17" s="24"/>
      <c r="O17" s="263"/>
      <c r="P17" s="238"/>
      <c r="Q17" s="264"/>
      <c r="R17" s="288"/>
      <c r="S17" s="238"/>
      <c r="T17" s="238"/>
      <c r="U17" s="238"/>
      <c r="V17" s="238"/>
      <c r="W17" s="238"/>
      <c r="X17" s="264"/>
      <c r="Y17" s="288"/>
      <c r="Z17" s="264"/>
      <c r="AA17" s="288"/>
      <c r="AB17" s="238"/>
      <c r="AC17" s="238"/>
      <c r="AD17" s="238"/>
      <c r="AE17" s="264"/>
      <c r="AF17" s="288"/>
      <c r="AG17" s="238"/>
      <c r="AH17" s="238"/>
      <c r="AI17" s="238"/>
      <c r="AJ17" s="238"/>
      <c r="AK17" s="238"/>
      <c r="AL17" s="302"/>
      <c r="AM17" s="24"/>
      <c r="AN17" s="361"/>
      <c r="AO17" s="362"/>
      <c r="AP17" s="362"/>
      <c r="AQ17" s="362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2"/>
    </row>
    <row r="18" spans="1:57" ht="4.5" customHeight="1">
      <c r="A18" s="299" t="s">
        <v>68</v>
      </c>
      <c r="B18" s="265"/>
      <c r="C18" s="265"/>
      <c r="D18" s="265"/>
      <c r="E18" s="300"/>
      <c r="F18" s="265"/>
      <c r="G18" s="265"/>
      <c r="H18" s="265"/>
      <c r="I18" s="265"/>
      <c r="J18" s="265"/>
      <c r="K18" s="265"/>
      <c r="L18" s="265"/>
      <c r="M18" s="301"/>
      <c r="N18" s="24"/>
      <c r="O18" s="263"/>
      <c r="P18" s="238"/>
      <c r="Q18" s="264"/>
      <c r="R18" s="288"/>
      <c r="S18" s="238"/>
      <c r="T18" s="238"/>
      <c r="U18" s="238"/>
      <c r="V18" s="238"/>
      <c r="W18" s="238"/>
      <c r="X18" s="264"/>
      <c r="Y18" s="288"/>
      <c r="Z18" s="264"/>
      <c r="AA18" s="288"/>
      <c r="AB18" s="238"/>
      <c r="AC18" s="238"/>
      <c r="AD18" s="238"/>
      <c r="AE18" s="264"/>
      <c r="AF18" s="288"/>
      <c r="AG18" s="238"/>
      <c r="AH18" s="238"/>
      <c r="AI18" s="238"/>
      <c r="AJ18" s="238"/>
      <c r="AK18" s="238"/>
      <c r="AL18" s="302"/>
      <c r="AM18" s="24"/>
      <c r="AN18" s="361"/>
      <c r="AO18" s="362"/>
      <c r="AP18" s="362"/>
      <c r="AQ18" s="362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2"/>
    </row>
    <row r="19" spans="1:57" ht="4.5" customHeight="1">
      <c r="A19" s="263"/>
      <c r="B19" s="238"/>
      <c r="C19" s="238"/>
      <c r="D19" s="238"/>
      <c r="E19" s="263"/>
      <c r="F19" s="238"/>
      <c r="G19" s="238"/>
      <c r="H19" s="238"/>
      <c r="I19" s="238"/>
      <c r="J19" s="238"/>
      <c r="K19" s="238"/>
      <c r="L19" s="238"/>
      <c r="M19" s="302"/>
      <c r="N19" s="24"/>
      <c r="O19" s="279"/>
      <c r="P19" s="274"/>
      <c r="Q19" s="275"/>
      <c r="R19" s="273"/>
      <c r="S19" s="274"/>
      <c r="T19" s="274"/>
      <c r="U19" s="274"/>
      <c r="V19" s="274"/>
      <c r="W19" s="274"/>
      <c r="X19" s="275"/>
      <c r="Y19" s="273"/>
      <c r="Z19" s="275"/>
      <c r="AA19" s="273"/>
      <c r="AB19" s="274"/>
      <c r="AC19" s="274"/>
      <c r="AD19" s="274"/>
      <c r="AE19" s="275"/>
      <c r="AF19" s="273"/>
      <c r="AG19" s="274"/>
      <c r="AH19" s="274"/>
      <c r="AI19" s="274"/>
      <c r="AJ19" s="274"/>
      <c r="AK19" s="274"/>
      <c r="AL19" s="359"/>
      <c r="AM19" s="24"/>
      <c r="AN19" s="363"/>
      <c r="AO19" s="364"/>
      <c r="AP19" s="364"/>
      <c r="AQ19" s="364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2"/>
    </row>
    <row r="20" spans="1:57" ht="4.5" customHeight="1">
      <c r="A20" s="263"/>
      <c r="B20" s="238"/>
      <c r="C20" s="238"/>
      <c r="D20" s="238"/>
      <c r="E20" s="263"/>
      <c r="F20" s="238"/>
      <c r="G20" s="238"/>
      <c r="H20" s="238"/>
      <c r="I20" s="238"/>
      <c r="J20" s="238"/>
      <c r="K20" s="238"/>
      <c r="L20" s="238"/>
      <c r="M20" s="302"/>
      <c r="N20" s="24"/>
      <c r="O20" s="295" t="s">
        <v>69</v>
      </c>
      <c r="P20" s="261"/>
      <c r="Q20" s="262"/>
      <c r="R20" s="290"/>
      <c r="S20" s="261"/>
      <c r="T20" s="261"/>
      <c r="U20" s="261"/>
      <c r="V20" s="261"/>
      <c r="W20" s="261"/>
      <c r="X20" s="262"/>
      <c r="Y20" s="290"/>
      <c r="Z20" s="262"/>
      <c r="AA20" s="290"/>
      <c r="AB20" s="261"/>
      <c r="AC20" s="261"/>
      <c r="AD20" s="261"/>
      <c r="AE20" s="262"/>
      <c r="AF20" s="290"/>
      <c r="AG20" s="261"/>
      <c r="AH20" s="261"/>
      <c r="AI20" s="261"/>
      <c r="AJ20" s="261"/>
      <c r="AK20" s="261"/>
      <c r="AL20" s="354"/>
      <c r="AM20" s="24"/>
      <c r="AN20" s="404" t="str">
        <f>入力!C8</f>
        <v>A12345</v>
      </c>
      <c r="AO20" s="405"/>
      <c r="AP20" s="405"/>
      <c r="AQ20" s="405"/>
      <c r="AR20" s="405"/>
      <c r="AS20" s="406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45"/>
    </row>
    <row r="21" spans="1:57" ht="4.5" customHeight="1" thickBot="1">
      <c r="A21" s="267"/>
      <c r="B21" s="268"/>
      <c r="C21" s="268"/>
      <c r="D21" s="268"/>
      <c r="E21" s="267"/>
      <c r="F21" s="268"/>
      <c r="G21" s="268"/>
      <c r="H21" s="268"/>
      <c r="I21" s="268"/>
      <c r="J21" s="268"/>
      <c r="K21" s="268"/>
      <c r="L21" s="268"/>
      <c r="M21" s="303"/>
      <c r="N21" s="24"/>
      <c r="O21" s="263"/>
      <c r="P21" s="238"/>
      <c r="Q21" s="264"/>
      <c r="R21" s="288"/>
      <c r="S21" s="238"/>
      <c r="T21" s="238"/>
      <c r="U21" s="238"/>
      <c r="V21" s="238"/>
      <c r="W21" s="238"/>
      <c r="X21" s="264"/>
      <c r="Y21" s="288"/>
      <c r="Z21" s="264"/>
      <c r="AA21" s="288"/>
      <c r="AB21" s="238"/>
      <c r="AC21" s="238"/>
      <c r="AD21" s="238"/>
      <c r="AE21" s="264"/>
      <c r="AF21" s="288"/>
      <c r="AG21" s="238"/>
      <c r="AH21" s="238"/>
      <c r="AI21" s="238"/>
      <c r="AJ21" s="238"/>
      <c r="AK21" s="238"/>
      <c r="AL21" s="302"/>
      <c r="AM21" s="24"/>
      <c r="AN21" s="407"/>
      <c r="AO21" s="408"/>
      <c r="AP21" s="408"/>
      <c r="AQ21" s="408"/>
      <c r="AR21" s="408"/>
      <c r="AS21" s="409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45"/>
    </row>
    <row r="22" spans="1:57" ht="4.5" customHeight="1">
      <c r="A22" s="304" t="s">
        <v>70</v>
      </c>
      <c r="B22" s="238"/>
      <c r="C22" s="238"/>
      <c r="D22" s="238"/>
      <c r="E22" s="35"/>
      <c r="F22" s="35"/>
      <c r="G22" s="35"/>
      <c r="H22" s="35"/>
      <c r="I22" s="35"/>
      <c r="J22" s="35"/>
      <c r="K22" s="35"/>
      <c r="L22" s="24"/>
      <c r="M22" s="24"/>
      <c r="N22" s="24"/>
      <c r="O22" s="263"/>
      <c r="P22" s="238"/>
      <c r="Q22" s="264"/>
      <c r="R22" s="288"/>
      <c r="S22" s="238"/>
      <c r="T22" s="238"/>
      <c r="U22" s="238"/>
      <c r="V22" s="238"/>
      <c r="W22" s="238"/>
      <c r="X22" s="264"/>
      <c r="Y22" s="288"/>
      <c r="Z22" s="264"/>
      <c r="AA22" s="288"/>
      <c r="AB22" s="238"/>
      <c r="AC22" s="238"/>
      <c r="AD22" s="238"/>
      <c r="AE22" s="264"/>
      <c r="AF22" s="288"/>
      <c r="AG22" s="238"/>
      <c r="AH22" s="238"/>
      <c r="AI22" s="238"/>
      <c r="AJ22" s="238"/>
      <c r="AK22" s="238"/>
      <c r="AL22" s="302"/>
      <c r="AM22" s="24"/>
      <c r="AN22" s="407"/>
      <c r="AO22" s="408"/>
      <c r="AP22" s="408"/>
      <c r="AQ22" s="408"/>
      <c r="AR22" s="408"/>
      <c r="AS22" s="409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45"/>
    </row>
    <row r="23" spans="1:57" ht="4.5" customHeight="1" thickBot="1">
      <c r="A23" s="238"/>
      <c r="B23" s="238"/>
      <c r="C23" s="238"/>
      <c r="D23" s="238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67"/>
      <c r="P23" s="268"/>
      <c r="Q23" s="269"/>
      <c r="R23" s="289"/>
      <c r="S23" s="268"/>
      <c r="T23" s="268"/>
      <c r="U23" s="268"/>
      <c r="V23" s="268"/>
      <c r="W23" s="268"/>
      <c r="X23" s="269"/>
      <c r="Y23" s="289"/>
      <c r="Z23" s="269"/>
      <c r="AA23" s="289"/>
      <c r="AB23" s="268"/>
      <c r="AC23" s="268"/>
      <c r="AD23" s="268"/>
      <c r="AE23" s="269"/>
      <c r="AF23" s="289"/>
      <c r="AG23" s="268"/>
      <c r="AH23" s="268"/>
      <c r="AI23" s="268"/>
      <c r="AJ23" s="268"/>
      <c r="AK23" s="268"/>
      <c r="AL23" s="303"/>
      <c r="AM23" s="24"/>
      <c r="AN23" s="227"/>
      <c r="AO23" s="231"/>
      <c r="AP23" s="228"/>
      <c r="AQ23" s="231"/>
      <c r="AR23" s="231"/>
      <c r="AS23" s="229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48"/>
    </row>
    <row r="24" spans="1:57" ht="4.5" customHeight="1">
      <c r="A24" s="238"/>
      <c r="B24" s="238"/>
      <c r="C24" s="238"/>
      <c r="D24" s="238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</row>
    <row r="25" spans="1:57" ht="18.75" customHeight="1">
      <c r="A25" s="291" t="s">
        <v>71</v>
      </c>
      <c r="B25" s="292"/>
      <c r="C25" s="292"/>
      <c r="D25" s="293"/>
      <c r="E25" s="291" t="s">
        <v>72</v>
      </c>
      <c r="F25" s="292"/>
      <c r="G25" s="292"/>
      <c r="H25" s="292"/>
      <c r="I25" s="293"/>
      <c r="J25" s="291" t="s">
        <v>73</v>
      </c>
      <c r="K25" s="292"/>
      <c r="L25" s="292"/>
      <c r="M25" s="292"/>
      <c r="N25" s="292"/>
      <c r="O25" s="292"/>
      <c r="P25" s="292"/>
      <c r="Q25" s="292"/>
      <c r="R25" s="293"/>
      <c r="S25" s="291" t="s">
        <v>74</v>
      </c>
      <c r="T25" s="292"/>
      <c r="U25" s="292"/>
      <c r="V25" s="292"/>
      <c r="W25" s="292"/>
      <c r="X25" s="292"/>
      <c r="Y25" s="292"/>
      <c r="Z25" s="292"/>
      <c r="AA25" s="293"/>
      <c r="AB25" s="49"/>
      <c r="AC25" s="24"/>
      <c r="AD25" s="24"/>
      <c r="AE25" s="291" t="s">
        <v>71</v>
      </c>
      <c r="AF25" s="292"/>
      <c r="AG25" s="292"/>
      <c r="AH25" s="293"/>
      <c r="AI25" s="291" t="s">
        <v>72</v>
      </c>
      <c r="AJ25" s="292"/>
      <c r="AK25" s="292"/>
      <c r="AL25" s="292"/>
      <c r="AM25" s="293"/>
      <c r="AN25" s="291" t="s">
        <v>73</v>
      </c>
      <c r="AO25" s="292"/>
      <c r="AP25" s="292"/>
      <c r="AQ25" s="292"/>
      <c r="AR25" s="292"/>
      <c r="AS25" s="292"/>
      <c r="AT25" s="292"/>
      <c r="AU25" s="292"/>
      <c r="AV25" s="293"/>
      <c r="AW25" s="291" t="s">
        <v>74</v>
      </c>
      <c r="AX25" s="292"/>
      <c r="AY25" s="292"/>
      <c r="AZ25" s="292"/>
      <c r="BA25" s="292"/>
      <c r="BB25" s="292"/>
      <c r="BC25" s="292"/>
      <c r="BD25" s="292"/>
      <c r="BE25" s="293"/>
    </row>
    <row r="26" spans="1:57" ht="14.25" customHeight="1">
      <c r="A26" s="50"/>
      <c r="B26" s="42"/>
      <c r="C26" s="42"/>
      <c r="D26" s="43"/>
      <c r="E26" s="50"/>
      <c r="F26" s="42"/>
      <c r="G26" s="51"/>
      <c r="H26" s="51"/>
      <c r="I26" s="52"/>
      <c r="J26" s="50"/>
      <c r="K26" s="53"/>
      <c r="L26" s="53"/>
      <c r="M26" s="53"/>
      <c r="N26" s="53"/>
      <c r="O26" s="53"/>
      <c r="P26" s="53"/>
      <c r="Q26" s="53"/>
      <c r="R26" s="54"/>
      <c r="S26" s="55"/>
      <c r="T26" s="53"/>
      <c r="U26" s="53"/>
      <c r="V26" s="53"/>
      <c r="W26" s="53"/>
      <c r="X26" s="53"/>
      <c r="Y26" s="53"/>
      <c r="Z26" s="53"/>
      <c r="AA26" s="54"/>
      <c r="AB26" s="56"/>
      <c r="AC26" s="51"/>
      <c r="AD26" s="35"/>
      <c r="AE26" s="50"/>
      <c r="AF26" s="42"/>
      <c r="AG26" s="42"/>
      <c r="AH26" s="43"/>
      <c r="AI26" s="50"/>
      <c r="AJ26" s="42"/>
      <c r="AK26" s="51"/>
      <c r="AL26" s="51"/>
      <c r="AM26" s="52"/>
      <c r="AN26" s="50"/>
      <c r="AO26" s="53"/>
      <c r="AP26" s="53"/>
      <c r="AQ26" s="53"/>
      <c r="AR26" s="53"/>
      <c r="AS26" s="53"/>
      <c r="AT26" s="53"/>
      <c r="AU26" s="53"/>
      <c r="AV26" s="54"/>
      <c r="AW26" s="55"/>
      <c r="AX26" s="53"/>
      <c r="AY26" s="53"/>
      <c r="AZ26" s="53"/>
      <c r="BA26" s="53"/>
      <c r="BB26" s="53"/>
      <c r="BC26" s="53"/>
      <c r="BD26" s="53"/>
      <c r="BE26" s="54"/>
    </row>
    <row r="27" spans="1:57" ht="4.5" customHeight="1">
      <c r="A27" s="39"/>
      <c r="B27" s="40"/>
      <c r="C27" s="40"/>
      <c r="D27" s="40"/>
      <c r="E27" s="40"/>
      <c r="F27" s="57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9"/>
      <c r="T27" s="41"/>
      <c r="U27" s="57"/>
      <c r="V27" s="39"/>
      <c r="W27" s="41"/>
      <c r="X27" s="57"/>
      <c r="Y27" s="39"/>
      <c r="Z27" s="41"/>
      <c r="AA27" s="57"/>
      <c r="AB27" s="49"/>
      <c r="AC27" s="24"/>
      <c r="AD27" s="24"/>
      <c r="AE27" s="39"/>
      <c r="AF27" s="40"/>
      <c r="AG27" s="40"/>
      <c r="AH27" s="40"/>
      <c r="AI27" s="40"/>
      <c r="AJ27" s="57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39"/>
      <c r="AX27" s="41"/>
      <c r="AY27" s="57"/>
      <c r="AZ27" s="39"/>
      <c r="BA27" s="41"/>
      <c r="BB27" s="57"/>
      <c r="BC27" s="39"/>
      <c r="BD27" s="41"/>
      <c r="BE27" s="57"/>
    </row>
    <row r="28" spans="1:57" ht="14.25" customHeight="1">
      <c r="A28" s="50"/>
      <c r="B28" s="42"/>
      <c r="C28" s="42"/>
      <c r="D28" s="43"/>
      <c r="E28" s="50"/>
      <c r="F28" s="42"/>
      <c r="G28" s="51"/>
      <c r="H28" s="51"/>
      <c r="I28" s="52"/>
      <c r="J28" s="50"/>
      <c r="K28" s="53"/>
      <c r="L28" s="53"/>
      <c r="M28" s="53"/>
      <c r="N28" s="53"/>
      <c r="O28" s="53"/>
      <c r="P28" s="53"/>
      <c r="Q28" s="53"/>
      <c r="R28" s="54"/>
      <c r="S28" s="55"/>
      <c r="T28" s="53"/>
      <c r="U28" s="53"/>
      <c r="V28" s="53"/>
      <c r="W28" s="53"/>
      <c r="X28" s="53"/>
      <c r="Y28" s="53"/>
      <c r="Z28" s="53"/>
      <c r="AA28" s="54"/>
      <c r="AB28" s="56"/>
      <c r="AC28" s="51"/>
      <c r="AD28" s="35"/>
      <c r="AE28" s="50"/>
      <c r="AF28" s="42"/>
      <c r="AG28" s="42"/>
      <c r="AH28" s="43"/>
      <c r="AI28" s="50"/>
      <c r="AJ28" s="42"/>
      <c r="AK28" s="51"/>
      <c r="AL28" s="51"/>
      <c r="AM28" s="52"/>
      <c r="AN28" s="50"/>
      <c r="AO28" s="53"/>
      <c r="AP28" s="53"/>
      <c r="AQ28" s="53"/>
      <c r="AR28" s="53"/>
      <c r="AS28" s="53"/>
      <c r="AT28" s="53"/>
      <c r="AU28" s="53"/>
      <c r="AV28" s="54"/>
      <c r="AW28" s="55"/>
      <c r="AX28" s="53"/>
      <c r="AY28" s="53"/>
      <c r="AZ28" s="53"/>
      <c r="BA28" s="53"/>
      <c r="BB28" s="53"/>
      <c r="BC28" s="53"/>
      <c r="BD28" s="53"/>
      <c r="BE28" s="54"/>
    </row>
    <row r="29" spans="1:57" ht="4.5" customHeight="1">
      <c r="A29" s="39"/>
      <c r="B29" s="40"/>
      <c r="C29" s="40"/>
      <c r="D29" s="40"/>
      <c r="E29" s="40"/>
      <c r="F29" s="57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9"/>
      <c r="T29" s="41"/>
      <c r="U29" s="57"/>
      <c r="V29" s="39"/>
      <c r="W29" s="41"/>
      <c r="X29" s="57"/>
      <c r="Y29" s="39"/>
      <c r="Z29" s="41"/>
      <c r="AA29" s="57"/>
      <c r="AB29" s="49"/>
      <c r="AC29" s="24"/>
      <c r="AD29" s="24"/>
      <c r="AE29" s="39"/>
      <c r="AF29" s="40"/>
      <c r="AG29" s="40"/>
      <c r="AH29" s="40"/>
      <c r="AI29" s="40"/>
      <c r="AJ29" s="57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39"/>
      <c r="AX29" s="41"/>
      <c r="AY29" s="57"/>
      <c r="AZ29" s="39"/>
      <c r="BA29" s="41"/>
      <c r="BB29" s="57"/>
      <c r="BC29" s="39"/>
      <c r="BD29" s="41"/>
      <c r="BE29" s="57"/>
    </row>
    <row r="30" spans="1:57" ht="4.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41"/>
      <c r="AX30" s="41"/>
      <c r="AY30" s="41"/>
      <c r="AZ30" s="41"/>
      <c r="BA30" s="41"/>
      <c r="BB30" s="41"/>
      <c r="BC30" s="41"/>
      <c r="BD30" s="41"/>
      <c r="BE30" s="57"/>
    </row>
    <row r="31" spans="1:57" ht="18.75" customHeight="1">
      <c r="A31" s="276" t="s">
        <v>27</v>
      </c>
      <c r="B31" s="277"/>
      <c r="C31" s="278"/>
      <c r="D31" s="283" t="s">
        <v>75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8"/>
      <c r="U31" s="283" t="s">
        <v>76</v>
      </c>
      <c r="V31" s="277"/>
      <c r="W31" s="278"/>
      <c r="X31" s="283" t="s">
        <v>30</v>
      </c>
      <c r="Y31" s="278"/>
      <c r="Z31" s="283" t="s">
        <v>77</v>
      </c>
      <c r="AA31" s="277"/>
      <c r="AB31" s="277"/>
      <c r="AC31" s="278"/>
      <c r="AD31" s="283" t="s">
        <v>78</v>
      </c>
      <c r="AE31" s="277"/>
      <c r="AF31" s="277"/>
      <c r="AG31" s="277"/>
      <c r="AH31" s="277"/>
      <c r="AI31" s="277"/>
      <c r="AJ31" s="277"/>
      <c r="AK31" s="277"/>
      <c r="AL31" s="347"/>
      <c r="AM31" s="44"/>
      <c r="AN31" s="291" t="s">
        <v>71</v>
      </c>
      <c r="AO31" s="292"/>
      <c r="AP31" s="292"/>
      <c r="AQ31" s="293"/>
      <c r="AR31" s="291" t="s">
        <v>72</v>
      </c>
      <c r="AS31" s="292"/>
      <c r="AT31" s="292"/>
      <c r="AU31" s="292"/>
      <c r="AV31" s="293"/>
      <c r="AW31" s="291" t="s">
        <v>73</v>
      </c>
      <c r="AX31" s="292"/>
      <c r="AY31" s="292"/>
      <c r="AZ31" s="292"/>
      <c r="BA31" s="292"/>
      <c r="BB31" s="292"/>
      <c r="BC31" s="292"/>
      <c r="BD31" s="292"/>
      <c r="BE31" s="293"/>
    </row>
    <row r="32" spans="1:57" ht="16.5" customHeight="1">
      <c r="A32" s="255" t="str">
        <f>IF(入力!B22="","",入力!B22)</f>
        <v/>
      </c>
      <c r="B32" s="261"/>
      <c r="C32" s="262"/>
      <c r="D32" s="280" t="str">
        <f>IF(入力!C22="","",入力!C22)</f>
        <v/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2"/>
      <c r="U32" s="281" t="str">
        <f>IF(入力!D22="","",入力!D22)</f>
        <v/>
      </c>
      <c r="V32" s="261"/>
      <c r="W32" s="262"/>
      <c r="X32" s="282" t="str">
        <f>IF(入力!E22="","",入力!E22)</f>
        <v/>
      </c>
      <c r="Y32" s="262"/>
      <c r="Z32" s="272" t="str">
        <f>IF(入力!F22="","",入力!F22)</f>
        <v/>
      </c>
      <c r="AA32" s="261"/>
      <c r="AB32" s="261"/>
      <c r="AC32" s="262"/>
      <c r="AD32" s="24" t="str">
        <f>LEFT(RIGHT(" "&amp;入力!G22,9),1)</f>
        <v xml:space="preserve"> </v>
      </c>
      <c r="AE32" s="24" t="str">
        <f>LEFT(RIGHT(" "&amp;入力!G22,8),1)</f>
        <v xml:space="preserve"> </v>
      </c>
      <c r="AF32" s="24" t="str">
        <f>LEFT(RIGHT(" "&amp;入力!G22,7),1)</f>
        <v xml:space="preserve"> </v>
      </c>
      <c r="AG32" s="24" t="str">
        <f>LEFT(RIGHT(" "&amp;入力!G22,6),1)</f>
        <v xml:space="preserve"> </v>
      </c>
      <c r="AH32" s="24" t="str">
        <f>LEFT(RIGHT(" "&amp;入力!G22,5),1)</f>
        <v xml:space="preserve"> </v>
      </c>
      <c r="AI32" s="24" t="str">
        <f>LEFT(RIGHT(" "&amp;入力!G22,4),1)</f>
        <v xml:space="preserve"> </v>
      </c>
      <c r="AJ32" s="24" t="str">
        <f>LEFT(RIGHT(" "&amp;入力!G22,3),1)</f>
        <v xml:space="preserve"> </v>
      </c>
      <c r="AK32" s="24" t="str">
        <f>LEFT(RIGHT(" "&amp;入力!G22,2),1)</f>
        <v xml:space="preserve"> </v>
      </c>
      <c r="AL32" s="45" t="str">
        <f>IF(AND(AK32=" ",LEFT(RIGHT(" "&amp;入力!G22,1),1)="0"),"",LEFT(RIGHT(" "&amp;入力!G22,1),1))</f>
        <v/>
      </c>
      <c r="AM32" s="58"/>
      <c r="AN32" s="50"/>
      <c r="AO32" s="42"/>
      <c r="AP32" s="42"/>
      <c r="AQ32" s="43"/>
      <c r="AR32" s="50"/>
      <c r="AS32" s="42"/>
      <c r="AT32" s="51"/>
      <c r="AU32" s="51"/>
      <c r="AV32" s="52"/>
      <c r="AW32" s="50"/>
      <c r="AX32" s="53"/>
      <c r="AY32" s="53"/>
      <c r="AZ32" s="53"/>
      <c r="BA32" s="53"/>
      <c r="BB32" s="53"/>
      <c r="BC32" s="53"/>
      <c r="BD32" s="53"/>
      <c r="BE32" s="54"/>
    </row>
    <row r="33" spans="1:57" ht="4.5" customHeight="1">
      <c r="A33" s="279"/>
      <c r="B33" s="274"/>
      <c r="C33" s="275"/>
      <c r="D33" s="273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5"/>
      <c r="U33" s="273"/>
      <c r="V33" s="274"/>
      <c r="W33" s="275"/>
      <c r="X33" s="273"/>
      <c r="Y33" s="275"/>
      <c r="Z33" s="273"/>
      <c r="AA33" s="274"/>
      <c r="AB33" s="274"/>
      <c r="AC33" s="275"/>
      <c r="AD33" s="39"/>
      <c r="AE33" s="41"/>
      <c r="AF33" s="57"/>
      <c r="AG33" s="39"/>
      <c r="AH33" s="41"/>
      <c r="AI33" s="57"/>
      <c r="AJ33" s="39"/>
      <c r="AK33" s="41"/>
      <c r="AL33" s="59"/>
      <c r="AM33" s="58"/>
      <c r="AN33" s="39"/>
      <c r="AO33" s="40"/>
      <c r="AP33" s="40"/>
      <c r="AQ33" s="40"/>
      <c r="AR33" s="40"/>
      <c r="AS33" s="57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</row>
    <row r="34" spans="1:57" ht="16.5" customHeight="1">
      <c r="A34" s="255" t="str">
        <f>IF(入力!B23="","",入力!B23)</f>
        <v/>
      </c>
      <c r="B34" s="261"/>
      <c r="C34" s="262"/>
      <c r="D34" s="280" t="str">
        <f>IF(入力!C23="","",入力!C23)</f>
        <v/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2"/>
      <c r="U34" s="281" t="str">
        <f>IF(入力!D23="","",入力!D23)</f>
        <v/>
      </c>
      <c r="V34" s="261"/>
      <c r="W34" s="262"/>
      <c r="X34" s="282" t="str">
        <f>IF(入力!E23="","",入力!E23)</f>
        <v/>
      </c>
      <c r="Y34" s="262"/>
      <c r="Z34" s="272" t="str">
        <f>IF(入力!F23="","",入力!F23)</f>
        <v/>
      </c>
      <c r="AA34" s="261"/>
      <c r="AB34" s="261"/>
      <c r="AC34" s="262"/>
      <c r="AD34" s="49" t="str">
        <f>LEFT(RIGHT(" "&amp;入力!G23,9),1)</f>
        <v xml:space="preserve"> </v>
      </c>
      <c r="AE34" s="24" t="str">
        <f>LEFT(RIGHT(" "&amp;入力!G23,8),1)</f>
        <v xml:space="preserve"> </v>
      </c>
      <c r="AF34" s="24" t="str">
        <f>LEFT(RIGHT(" "&amp;入力!G23,7),1)</f>
        <v xml:space="preserve"> </v>
      </c>
      <c r="AG34" s="24" t="str">
        <f>LEFT(RIGHT(" "&amp;入力!G23,6),1)</f>
        <v xml:space="preserve"> </v>
      </c>
      <c r="AH34" s="24" t="str">
        <f>LEFT(RIGHT(" "&amp;入力!G23,5),1)</f>
        <v xml:space="preserve"> </v>
      </c>
      <c r="AI34" s="24" t="str">
        <f>LEFT(RIGHT(" "&amp;入力!G23,4),1)</f>
        <v xml:space="preserve"> </v>
      </c>
      <c r="AJ34" s="24" t="str">
        <f>LEFT(RIGHT(" "&amp;入力!G23,3),1)</f>
        <v xml:space="preserve"> </v>
      </c>
      <c r="AK34" s="24" t="str">
        <f>LEFT(RIGHT(" "&amp;入力!G23,2),1)</f>
        <v xml:space="preserve"> </v>
      </c>
      <c r="AL34" s="45" t="str">
        <f>IF(AND(AK34=" ",LEFT(RIGHT(" "&amp;入力!G23,1),1)="0"),"",LEFT(RIGHT(" "&amp;入力!G23,1),1))</f>
        <v/>
      </c>
      <c r="AM34" s="58"/>
      <c r="AN34" s="50"/>
      <c r="AO34" s="42"/>
      <c r="AP34" s="42"/>
      <c r="AQ34" s="43"/>
      <c r="AR34" s="50"/>
      <c r="AS34" s="42"/>
      <c r="AT34" s="51"/>
      <c r="AU34" s="51"/>
      <c r="AV34" s="52"/>
      <c r="AW34" s="50"/>
      <c r="AX34" s="53"/>
      <c r="AY34" s="53"/>
      <c r="AZ34" s="53"/>
      <c r="BA34" s="53"/>
      <c r="BB34" s="53"/>
      <c r="BC34" s="53"/>
      <c r="BD34" s="53"/>
      <c r="BE34" s="54"/>
    </row>
    <row r="35" spans="1:57" ht="4.5" customHeight="1">
      <c r="A35" s="279"/>
      <c r="B35" s="274"/>
      <c r="C35" s="275"/>
      <c r="D35" s="273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5"/>
      <c r="U35" s="273"/>
      <c r="V35" s="274"/>
      <c r="W35" s="275"/>
      <c r="X35" s="273"/>
      <c r="Y35" s="275"/>
      <c r="Z35" s="273"/>
      <c r="AA35" s="274"/>
      <c r="AB35" s="274"/>
      <c r="AC35" s="275"/>
      <c r="AD35" s="39"/>
      <c r="AE35" s="41"/>
      <c r="AF35" s="57"/>
      <c r="AG35" s="39"/>
      <c r="AH35" s="41"/>
      <c r="AI35" s="57"/>
      <c r="AJ35" s="39"/>
      <c r="AK35" s="41"/>
      <c r="AL35" s="59"/>
      <c r="AM35" s="58"/>
      <c r="AN35" s="39"/>
      <c r="AO35" s="40"/>
      <c r="AP35" s="40"/>
      <c r="AQ35" s="40"/>
      <c r="AR35" s="40"/>
      <c r="AS35" s="57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</row>
    <row r="36" spans="1:57" ht="16.5" customHeight="1">
      <c r="A36" s="255" t="str">
        <f>IF(入力!B24="","",入力!B24)</f>
        <v/>
      </c>
      <c r="B36" s="261"/>
      <c r="C36" s="262"/>
      <c r="D36" s="280" t="str">
        <f>IF(入力!C24="","",入力!C24)</f>
        <v/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2"/>
      <c r="U36" s="281" t="str">
        <f>IF(入力!D24="","",入力!D24)</f>
        <v/>
      </c>
      <c r="V36" s="261"/>
      <c r="W36" s="262"/>
      <c r="X36" s="282" t="str">
        <f>IF(入力!E24="","",入力!E24)</f>
        <v/>
      </c>
      <c r="Y36" s="262"/>
      <c r="Z36" s="272" t="str">
        <f>IF(入力!F24="","",入力!F24)</f>
        <v/>
      </c>
      <c r="AA36" s="261"/>
      <c r="AB36" s="261"/>
      <c r="AC36" s="262"/>
      <c r="AD36" s="49" t="str">
        <f>LEFT(RIGHT(" "&amp;入力!G24,9),1)</f>
        <v xml:space="preserve"> </v>
      </c>
      <c r="AE36" s="24" t="str">
        <f>LEFT(RIGHT(" "&amp;入力!G24,8),1)</f>
        <v xml:space="preserve"> </v>
      </c>
      <c r="AF36" s="24" t="str">
        <f>LEFT(RIGHT(" "&amp;入力!G24,7),1)</f>
        <v xml:space="preserve"> </v>
      </c>
      <c r="AG36" s="24" t="str">
        <f>LEFT(RIGHT(" "&amp;入力!G24,6),1)</f>
        <v xml:space="preserve"> </v>
      </c>
      <c r="AH36" s="24" t="str">
        <f>LEFT(RIGHT(" "&amp;入力!G24,5),1)</f>
        <v xml:space="preserve"> </v>
      </c>
      <c r="AI36" s="24" t="str">
        <f>LEFT(RIGHT(" "&amp;入力!G24,4),1)</f>
        <v xml:space="preserve"> </v>
      </c>
      <c r="AJ36" s="24" t="str">
        <f>LEFT(RIGHT(" "&amp;入力!G24,3),1)</f>
        <v xml:space="preserve"> </v>
      </c>
      <c r="AK36" s="24" t="str">
        <f>LEFT(RIGHT(" "&amp;入力!G24,2),1)</f>
        <v xml:space="preserve"> </v>
      </c>
      <c r="AL36" s="45" t="str">
        <f>IF(AND(AK36=" ",LEFT(RIGHT(" "&amp;入力!G24,1),1)="0"),"",LEFT(RIGHT(" "&amp;入力!G24,1),1))</f>
        <v/>
      </c>
      <c r="AM36" s="58"/>
      <c r="AN36" s="50"/>
      <c r="AO36" s="42"/>
      <c r="AP36" s="42"/>
      <c r="AQ36" s="43"/>
      <c r="AR36" s="50"/>
      <c r="AS36" s="42"/>
      <c r="AT36" s="51"/>
      <c r="AU36" s="51"/>
      <c r="AV36" s="52"/>
      <c r="AW36" s="50"/>
      <c r="AX36" s="53"/>
      <c r="AY36" s="53"/>
      <c r="AZ36" s="53"/>
      <c r="BA36" s="53"/>
      <c r="BB36" s="53"/>
      <c r="BC36" s="53"/>
      <c r="BD36" s="53"/>
      <c r="BE36" s="54"/>
    </row>
    <row r="37" spans="1:57" ht="4.5" customHeight="1">
      <c r="A37" s="279"/>
      <c r="B37" s="274"/>
      <c r="C37" s="275"/>
      <c r="D37" s="273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5"/>
      <c r="U37" s="273"/>
      <c r="V37" s="274"/>
      <c r="W37" s="275"/>
      <c r="X37" s="273"/>
      <c r="Y37" s="275"/>
      <c r="Z37" s="273"/>
      <c r="AA37" s="274"/>
      <c r="AB37" s="274"/>
      <c r="AC37" s="275"/>
      <c r="AD37" s="39"/>
      <c r="AE37" s="41"/>
      <c r="AF37" s="57"/>
      <c r="AG37" s="39"/>
      <c r="AH37" s="41"/>
      <c r="AI37" s="57"/>
      <c r="AJ37" s="39"/>
      <c r="AK37" s="41"/>
      <c r="AL37" s="59"/>
      <c r="AM37" s="58"/>
      <c r="AN37" s="39"/>
      <c r="AO37" s="40"/>
      <c r="AP37" s="40"/>
      <c r="AQ37" s="40"/>
      <c r="AR37" s="40"/>
      <c r="AS37" s="57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</row>
    <row r="38" spans="1:57" ht="16.5" customHeight="1">
      <c r="A38" s="255" t="str">
        <f>IF(入力!B25="","",入力!B25)</f>
        <v/>
      </c>
      <c r="B38" s="261"/>
      <c r="C38" s="262"/>
      <c r="D38" s="280" t="str">
        <f>IF(入力!C25="","",入力!C25)</f>
        <v/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81" t="str">
        <f>IF(入力!D25="","",入力!D25)</f>
        <v/>
      </c>
      <c r="V38" s="261"/>
      <c r="W38" s="262"/>
      <c r="X38" s="282" t="str">
        <f>IF(入力!E25="","",入力!E25)</f>
        <v/>
      </c>
      <c r="Y38" s="262"/>
      <c r="Z38" s="272" t="str">
        <f>IF(入力!F25="","",入力!F25)</f>
        <v/>
      </c>
      <c r="AA38" s="261"/>
      <c r="AB38" s="261"/>
      <c r="AC38" s="262"/>
      <c r="AD38" s="49" t="str">
        <f>LEFT(RIGHT(" "&amp;入力!G25,9),1)</f>
        <v xml:space="preserve"> </v>
      </c>
      <c r="AE38" s="24" t="str">
        <f>LEFT(RIGHT(" "&amp;入力!G25,8),1)</f>
        <v xml:space="preserve"> </v>
      </c>
      <c r="AF38" s="24" t="str">
        <f>LEFT(RIGHT(" "&amp;入力!G25,7),1)</f>
        <v xml:space="preserve"> </v>
      </c>
      <c r="AG38" s="24" t="str">
        <f>LEFT(RIGHT(" "&amp;入力!G25,6),1)</f>
        <v xml:space="preserve"> </v>
      </c>
      <c r="AH38" s="24" t="str">
        <f>LEFT(RIGHT(" "&amp;入力!G25,5),1)</f>
        <v xml:space="preserve"> </v>
      </c>
      <c r="AI38" s="24" t="str">
        <f>LEFT(RIGHT(" "&amp;入力!G25,4),1)</f>
        <v xml:space="preserve"> </v>
      </c>
      <c r="AJ38" s="24" t="str">
        <f>LEFT(RIGHT(" "&amp;入力!G25,3),1)</f>
        <v xml:space="preserve"> </v>
      </c>
      <c r="AK38" s="24" t="str">
        <f>LEFT(RIGHT(" "&amp;入力!G25,2),1)</f>
        <v xml:space="preserve"> </v>
      </c>
      <c r="AL38" s="45" t="str">
        <f>IF(AND(AK38=" ",LEFT(RIGHT(" "&amp;入力!G25,1),1)="0"),"",LEFT(RIGHT(" "&amp;入力!G25,1),1))</f>
        <v/>
      </c>
      <c r="AM38" s="58"/>
      <c r="AN38" s="50"/>
      <c r="AO38" s="42"/>
      <c r="AP38" s="42"/>
      <c r="AQ38" s="43"/>
      <c r="AR38" s="50"/>
      <c r="AS38" s="42"/>
      <c r="AT38" s="51"/>
      <c r="AU38" s="51"/>
      <c r="AV38" s="52"/>
      <c r="AW38" s="50"/>
      <c r="AX38" s="53"/>
      <c r="AY38" s="53"/>
      <c r="AZ38" s="53"/>
      <c r="BA38" s="53"/>
      <c r="BB38" s="53"/>
      <c r="BC38" s="53"/>
      <c r="BD38" s="53"/>
      <c r="BE38" s="54"/>
    </row>
    <row r="39" spans="1:57" ht="4.5" customHeight="1">
      <c r="A39" s="279"/>
      <c r="B39" s="274"/>
      <c r="C39" s="275"/>
      <c r="D39" s="273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5"/>
      <c r="U39" s="273"/>
      <c r="V39" s="274"/>
      <c r="W39" s="275"/>
      <c r="X39" s="273"/>
      <c r="Y39" s="275"/>
      <c r="Z39" s="273"/>
      <c r="AA39" s="274"/>
      <c r="AB39" s="274"/>
      <c r="AC39" s="275"/>
      <c r="AD39" s="39"/>
      <c r="AE39" s="41"/>
      <c r="AF39" s="57"/>
      <c r="AG39" s="39"/>
      <c r="AH39" s="41"/>
      <c r="AI39" s="57"/>
      <c r="AJ39" s="39"/>
      <c r="AK39" s="41"/>
      <c r="AL39" s="59"/>
      <c r="AM39" s="58"/>
      <c r="AN39" s="39"/>
      <c r="AO39" s="40"/>
      <c r="AP39" s="40"/>
      <c r="AQ39" s="40"/>
      <c r="AR39" s="40"/>
      <c r="AS39" s="57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</row>
    <row r="40" spans="1:57" ht="16.5" customHeight="1">
      <c r="A40" s="255" t="str">
        <f>IF(入力!B26="","",入力!B26)</f>
        <v/>
      </c>
      <c r="B40" s="261"/>
      <c r="C40" s="262"/>
      <c r="D40" s="280" t="str">
        <f>IF(入力!C26="","",入力!C26)</f>
        <v/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2"/>
      <c r="U40" s="281" t="str">
        <f>IF(入力!D26="","",入力!D26)</f>
        <v/>
      </c>
      <c r="V40" s="261"/>
      <c r="W40" s="262"/>
      <c r="X40" s="282" t="str">
        <f>IF(入力!E26="","",入力!E26)</f>
        <v/>
      </c>
      <c r="Y40" s="262"/>
      <c r="Z40" s="272" t="str">
        <f>IF(入力!F26="","",入力!F26)</f>
        <v/>
      </c>
      <c r="AA40" s="261"/>
      <c r="AB40" s="261"/>
      <c r="AC40" s="262"/>
      <c r="AD40" s="49" t="str">
        <f>LEFT(RIGHT(" "&amp;入力!G26,9),1)</f>
        <v xml:space="preserve"> </v>
      </c>
      <c r="AE40" s="24" t="str">
        <f>LEFT(RIGHT(" "&amp;入力!G26,8),1)</f>
        <v xml:space="preserve"> </v>
      </c>
      <c r="AF40" s="24" t="str">
        <f>LEFT(RIGHT(" "&amp;入力!G26,7),1)</f>
        <v xml:space="preserve"> </v>
      </c>
      <c r="AG40" s="24" t="str">
        <f>LEFT(RIGHT(" "&amp;入力!G26,6),1)</f>
        <v xml:space="preserve"> </v>
      </c>
      <c r="AH40" s="24" t="str">
        <f>LEFT(RIGHT(" "&amp;入力!G26,5),1)</f>
        <v xml:space="preserve"> </v>
      </c>
      <c r="AI40" s="24" t="str">
        <f>LEFT(RIGHT(" "&amp;入力!G26,4),1)</f>
        <v xml:space="preserve"> </v>
      </c>
      <c r="AJ40" s="24" t="str">
        <f>LEFT(RIGHT(" "&amp;入力!G26,3),1)</f>
        <v xml:space="preserve"> </v>
      </c>
      <c r="AK40" s="24" t="str">
        <f>LEFT(RIGHT(" "&amp;入力!G26,2),1)</f>
        <v xml:space="preserve"> </v>
      </c>
      <c r="AL40" s="45" t="str">
        <f>IF(AND(AK40=" ",LEFT(RIGHT(" "&amp;入力!G26,1),1)="0"),"",LEFT(RIGHT(" "&amp;入力!G26,1),1))</f>
        <v/>
      </c>
      <c r="AM40" s="58"/>
      <c r="AN40" s="50"/>
      <c r="AO40" s="42"/>
      <c r="AP40" s="42"/>
      <c r="AQ40" s="43"/>
      <c r="AR40" s="50"/>
      <c r="AS40" s="42"/>
      <c r="AT40" s="51"/>
      <c r="AU40" s="51"/>
      <c r="AV40" s="52"/>
      <c r="AW40" s="50"/>
      <c r="AX40" s="53"/>
      <c r="AY40" s="53"/>
      <c r="AZ40" s="53"/>
      <c r="BA40" s="53"/>
      <c r="BB40" s="53"/>
      <c r="BC40" s="53"/>
      <c r="BD40" s="53"/>
      <c r="BE40" s="54"/>
    </row>
    <row r="41" spans="1:57" ht="4.5" customHeight="1">
      <c r="A41" s="279"/>
      <c r="B41" s="274"/>
      <c r="C41" s="275"/>
      <c r="D41" s="273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5"/>
      <c r="U41" s="273"/>
      <c r="V41" s="274"/>
      <c r="W41" s="275"/>
      <c r="X41" s="273"/>
      <c r="Y41" s="275"/>
      <c r="Z41" s="273"/>
      <c r="AA41" s="274"/>
      <c r="AB41" s="274"/>
      <c r="AC41" s="275"/>
      <c r="AD41" s="39"/>
      <c r="AE41" s="41"/>
      <c r="AF41" s="57"/>
      <c r="AG41" s="39"/>
      <c r="AH41" s="41"/>
      <c r="AI41" s="57"/>
      <c r="AJ41" s="39"/>
      <c r="AK41" s="41"/>
      <c r="AL41" s="59"/>
      <c r="AM41" s="58"/>
      <c r="AN41" s="39"/>
      <c r="AO41" s="40"/>
      <c r="AP41" s="40"/>
      <c r="AQ41" s="40"/>
      <c r="AR41" s="40"/>
      <c r="AS41" s="57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</row>
    <row r="42" spans="1:57" ht="16.5" customHeight="1">
      <c r="A42" s="255" t="str">
        <f>IF(入力!B27="","",入力!B27)</f>
        <v/>
      </c>
      <c r="B42" s="261"/>
      <c r="C42" s="262"/>
      <c r="D42" s="280" t="str">
        <f>IF(入力!C27="","",入力!C27)</f>
        <v/>
      </c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2"/>
      <c r="U42" s="281" t="str">
        <f>IF(入力!D27="","",入力!D27)</f>
        <v/>
      </c>
      <c r="V42" s="261"/>
      <c r="W42" s="262"/>
      <c r="X42" s="282" t="str">
        <f>IF(入力!E27="","",入力!E27)</f>
        <v/>
      </c>
      <c r="Y42" s="262"/>
      <c r="Z42" s="272" t="str">
        <f>IF(入力!F27="","",入力!F27)</f>
        <v/>
      </c>
      <c r="AA42" s="261"/>
      <c r="AB42" s="261"/>
      <c r="AC42" s="262"/>
      <c r="AD42" s="49" t="str">
        <f>LEFT(RIGHT(" "&amp;入力!G27,9),1)</f>
        <v xml:space="preserve"> </v>
      </c>
      <c r="AE42" s="24" t="str">
        <f>LEFT(RIGHT(" "&amp;入力!G27,8),1)</f>
        <v xml:space="preserve"> </v>
      </c>
      <c r="AF42" s="24" t="str">
        <f>LEFT(RIGHT(" "&amp;入力!G27,7),1)</f>
        <v xml:space="preserve"> </v>
      </c>
      <c r="AG42" s="24" t="str">
        <f>LEFT(RIGHT(" "&amp;入力!G27,6),1)</f>
        <v xml:space="preserve"> </v>
      </c>
      <c r="AH42" s="24" t="str">
        <f>LEFT(RIGHT(" "&amp;入力!G27,5),1)</f>
        <v xml:space="preserve"> </v>
      </c>
      <c r="AI42" s="24" t="str">
        <f>LEFT(RIGHT(" "&amp;入力!G27,4),1)</f>
        <v xml:space="preserve"> </v>
      </c>
      <c r="AJ42" s="24" t="str">
        <f>LEFT(RIGHT(" "&amp;入力!G27,3),1)</f>
        <v xml:space="preserve"> </v>
      </c>
      <c r="AK42" s="24" t="str">
        <f>LEFT(RIGHT(" "&amp;入力!G27,2),1)</f>
        <v xml:space="preserve"> </v>
      </c>
      <c r="AL42" s="45" t="str">
        <f>IF(AND(AK42=" ",LEFT(RIGHT(" "&amp;入力!G27,1),1)="0"),"",LEFT(RIGHT(" "&amp;入力!G27,1),1))</f>
        <v/>
      </c>
      <c r="AM42" s="58"/>
      <c r="AN42" s="50"/>
      <c r="AO42" s="42"/>
      <c r="AP42" s="42"/>
      <c r="AQ42" s="43"/>
      <c r="AR42" s="50"/>
      <c r="AS42" s="42"/>
      <c r="AT42" s="51"/>
      <c r="AU42" s="51"/>
      <c r="AV42" s="52"/>
      <c r="AW42" s="50"/>
      <c r="AX42" s="53"/>
      <c r="AY42" s="53"/>
      <c r="AZ42" s="53"/>
      <c r="BA42" s="53"/>
      <c r="BB42" s="53"/>
      <c r="BC42" s="53"/>
      <c r="BD42" s="53"/>
      <c r="BE42" s="54"/>
    </row>
    <row r="43" spans="1:57" ht="4.5" customHeight="1">
      <c r="A43" s="279"/>
      <c r="B43" s="274"/>
      <c r="C43" s="275"/>
      <c r="D43" s="273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5"/>
      <c r="U43" s="273"/>
      <c r="V43" s="274"/>
      <c r="W43" s="275"/>
      <c r="X43" s="273"/>
      <c r="Y43" s="275"/>
      <c r="Z43" s="273"/>
      <c r="AA43" s="274"/>
      <c r="AB43" s="274"/>
      <c r="AC43" s="275"/>
      <c r="AD43" s="39"/>
      <c r="AE43" s="41"/>
      <c r="AF43" s="57"/>
      <c r="AG43" s="39"/>
      <c r="AH43" s="41"/>
      <c r="AI43" s="57"/>
      <c r="AJ43" s="39"/>
      <c r="AK43" s="41"/>
      <c r="AL43" s="59"/>
      <c r="AM43" s="58"/>
      <c r="AN43" s="39"/>
      <c r="AO43" s="40"/>
      <c r="AP43" s="40"/>
      <c r="AQ43" s="40"/>
      <c r="AR43" s="40"/>
      <c r="AS43" s="57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</row>
    <row r="44" spans="1:57" ht="16.5" customHeight="1">
      <c r="A44" s="255" t="str">
        <f>IF(入力!B28="","",入力!B28)</f>
        <v/>
      </c>
      <c r="B44" s="261"/>
      <c r="C44" s="262"/>
      <c r="D44" s="280" t="str">
        <f>IF(入力!C28="","",入力!C28)</f>
        <v/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2"/>
      <c r="U44" s="281" t="str">
        <f>IF(入力!D28="","",入力!D28)</f>
        <v/>
      </c>
      <c r="V44" s="261"/>
      <c r="W44" s="262"/>
      <c r="X44" s="282" t="str">
        <f>IF(入力!E28="","",入力!E28)</f>
        <v/>
      </c>
      <c r="Y44" s="262"/>
      <c r="Z44" s="272" t="str">
        <f>IF(入力!F28="","",入力!F28)</f>
        <v/>
      </c>
      <c r="AA44" s="261"/>
      <c r="AB44" s="261"/>
      <c r="AC44" s="262"/>
      <c r="AD44" s="49" t="str">
        <f>LEFT(RIGHT(" "&amp;入力!G28,9),1)</f>
        <v xml:space="preserve"> </v>
      </c>
      <c r="AE44" s="24" t="str">
        <f>LEFT(RIGHT(" "&amp;入力!G28,8),1)</f>
        <v xml:space="preserve"> </v>
      </c>
      <c r="AF44" s="24" t="str">
        <f>LEFT(RIGHT(" "&amp;入力!G28,7),1)</f>
        <v xml:space="preserve"> </v>
      </c>
      <c r="AG44" s="24" t="str">
        <f>LEFT(RIGHT(" "&amp;入力!G28,6),1)</f>
        <v xml:space="preserve"> </v>
      </c>
      <c r="AH44" s="24" t="str">
        <f>LEFT(RIGHT(" "&amp;入力!G28,5),1)</f>
        <v xml:space="preserve"> </v>
      </c>
      <c r="AI44" s="24" t="str">
        <f>LEFT(RIGHT(" "&amp;入力!G28,4),1)</f>
        <v xml:space="preserve"> </v>
      </c>
      <c r="AJ44" s="24" t="str">
        <f>LEFT(RIGHT(" "&amp;入力!G28,3),1)</f>
        <v xml:space="preserve"> </v>
      </c>
      <c r="AK44" s="24" t="str">
        <f>LEFT(RIGHT(" "&amp;入力!G28,2),1)</f>
        <v xml:space="preserve"> </v>
      </c>
      <c r="AL44" s="45" t="str">
        <f>IF(AND(AK44=" ",LEFT(RIGHT(" "&amp;入力!G28,1),1)="0"),"",LEFT(RIGHT(" "&amp;入力!G28,1),1))</f>
        <v/>
      </c>
      <c r="AM44" s="58"/>
      <c r="AN44" s="50"/>
      <c r="AO44" s="42"/>
      <c r="AP44" s="42"/>
      <c r="AQ44" s="43"/>
      <c r="AR44" s="50"/>
      <c r="AS44" s="42"/>
      <c r="AT44" s="51"/>
      <c r="AU44" s="51"/>
      <c r="AV44" s="52"/>
      <c r="AW44" s="50"/>
      <c r="AX44" s="53"/>
      <c r="AY44" s="53"/>
      <c r="AZ44" s="53"/>
      <c r="BA44" s="53"/>
      <c r="BB44" s="53"/>
      <c r="BC44" s="53"/>
      <c r="BD44" s="53"/>
      <c r="BE44" s="54"/>
    </row>
    <row r="45" spans="1:57" ht="4.5" customHeight="1">
      <c r="A45" s="279"/>
      <c r="B45" s="274"/>
      <c r="C45" s="275"/>
      <c r="D45" s="273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5"/>
      <c r="U45" s="273"/>
      <c r="V45" s="274"/>
      <c r="W45" s="275"/>
      <c r="X45" s="273"/>
      <c r="Y45" s="275"/>
      <c r="Z45" s="273"/>
      <c r="AA45" s="274"/>
      <c r="AB45" s="274"/>
      <c r="AC45" s="275"/>
      <c r="AD45" s="39"/>
      <c r="AE45" s="41"/>
      <c r="AF45" s="57"/>
      <c r="AG45" s="39"/>
      <c r="AH45" s="41"/>
      <c r="AI45" s="57"/>
      <c r="AJ45" s="39"/>
      <c r="AK45" s="41"/>
      <c r="AL45" s="59"/>
      <c r="AM45" s="58"/>
      <c r="AN45" s="39"/>
      <c r="AO45" s="40"/>
      <c r="AP45" s="40"/>
      <c r="AQ45" s="40"/>
      <c r="AR45" s="40"/>
      <c r="AS45" s="57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</row>
    <row r="46" spans="1:57" ht="16.5" customHeight="1">
      <c r="A46" s="255" t="str">
        <f>IF(入力!B29="","",入力!B29)</f>
        <v/>
      </c>
      <c r="B46" s="261"/>
      <c r="C46" s="262"/>
      <c r="D46" s="280" t="str">
        <f>IF(入力!C29="","",入力!C29)</f>
        <v/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2"/>
      <c r="U46" s="281" t="str">
        <f>IF(入力!D29="","",入力!D29)</f>
        <v/>
      </c>
      <c r="V46" s="261"/>
      <c r="W46" s="262"/>
      <c r="X46" s="282" t="str">
        <f>IF(入力!E29="","",入力!E29)</f>
        <v/>
      </c>
      <c r="Y46" s="262"/>
      <c r="Z46" s="272" t="str">
        <f>IF(入力!F29="","",入力!F29)</f>
        <v/>
      </c>
      <c r="AA46" s="261"/>
      <c r="AB46" s="261"/>
      <c r="AC46" s="262"/>
      <c r="AD46" s="49" t="str">
        <f>LEFT(RIGHT(" "&amp;入力!G29,9),1)</f>
        <v xml:space="preserve"> </v>
      </c>
      <c r="AE46" s="24" t="str">
        <f>LEFT(RIGHT(" "&amp;入力!G29,8),1)</f>
        <v xml:space="preserve"> </v>
      </c>
      <c r="AF46" s="24" t="str">
        <f>LEFT(RIGHT(" "&amp;入力!G29,7),1)</f>
        <v xml:space="preserve"> </v>
      </c>
      <c r="AG46" s="24" t="str">
        <f>LEFT(RIGHT(" "&amp;入力!G29,6),1)</f>
        <v xml:space="preserve"> </v>
      </c>
      <c r="AH46" s="24" t="str">
        <f>LEFT(RIGHT(" "&amp;入力!G29,5),1)</f>
        <v xml:space="preserve"> </v>
      </c>
      <c r="AI46" s="24" t="str">
        <f>LEFT(RIGHT(" "&amp;入力!G29,4),1)</f>
        <v xml:space="preserve"> </v>
      </c>
      <c r="AJ46" s="24" t="str">
        <f>LEFT(RIGHT(" "&amp;入力!G29,3),1)</f>
        <v xml:space="preserve"> </v>
      </c>
      <c r="AK46" s="24" t="str">
        <f>LEFT(RIGHT(" "&amp;入力!G29,2),1)</f>
        <v xml:space="preserve"> </v>
      </c>
      <c r="AL46" s="45" t="str">
        <f>IF(AND(AK46=" ",LEFT(RIGHT(" "&amp;入力!G29,1),1)="0"),"",LEFT(RIGHT(" "&amp;入力!G29,1),1))</f>
        <v/>
      </c>
      <c r="AM46" s="58"/>
      <c r="AN46" s="50"/>
      <c r="AO46" s="42"/>
      <c r="AP46" s="42"/>
      <c r="AQ46" s="43"/>
      <c r="AR46" s="50"/>
      <c r="AS46" s="42"/>
      <c r="AT46" s="51"/>
      <c r="AU46" s="51"/>
      <c r="AV46" s="52"/>
      <c r="AW46" s="50"/>
      <c r="AX46" s="53"/>
      <c r="AY46" s="53"/>
      <c r="AZ46" s="53"/>
      <c r="BA46" s="53"/>
      <c r="BB46" s="53"/>
      <c r="BC46" s="53"/>
      <c r="BD46" s="53"/>
      <c r="BE46" s="54"/>
    </row>
    <row r="47" spans="1:57" ht="4.5" customHeight="1">
      <c r="A47" s="279"/>
      <c r="B47" s="274"/>
      <c r="C47" s="275"/>
      <c r="D47" s="273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5"/>
      <c r="U47" s="273"/>
      <c r="V47" s="274"/>
      <c r="W47" s="275"/>
      <c r="X47" s="273"/>
      <c r="Y47" s="275"/>
      <c r="Z47" s="273"/>
      <c r="AA47" s="274"/>
      <c r="AB47" s="274"/>
      <c r="AC47" s="275"/>
      <c r="AD47" s="39"/>
      <c r="AE47" s="41"/>
      <c r="AF47" s="57"/>
      <c r="AG47" s="39"/>
      <c r="AH47" s="41"/>
      <c r="AI47" s="57"/>
      <c r="AJ47" s="39"/>
      <c r="AK47" s="41"/>
      <c r="AL47" s="59"/>
      <c r="AM47" s="58"/>
      <c r="AN47" s="39"/>
      <c r="AO47" s="40"/>
      <c r="AP47" s="40"/>
      <c r="AQ47" s="40"/>
      <c r="AR47" s="40"/>
      <c r="AS47" s="57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</row>
    <row r="48" spans="1:57" ht="16.5" customHeight="1">
      <c r="A48" s="255" t="str">
        <f>IF(入力!B30="","",入力!B30)</f>
        <v/>
      </c>
      <c r="B48" s="261"/>
      <c r="C48" s="262"/>
      <c r="D48" s="280" t="str">
        <f>IF(入力!C30="","",入力!C30)</f>
        <v/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2"/>
      <c r="U48" s="281" t="str">
        <f>IF(入力!D30="","",入力!D30)</f>
        <v/>
      </c>
      <c r="V48" s="261"/>
      <c r="W48" s="262"/>
      <c r="X48" s="282" t="str">
        <f>IF(入力!E30="","",入力!E30)</f>
        <v/>
      </c>
      <c r="Y48" s="262"/>
      <c r="Z48" s="272" t="str">
        <f>IF(入力!F30="","",入力!F30)</f>
        <v/>
      </c>
      <c r="AA48" s="261"/>
      <c r="AB48" s="261"/>
      <c r="AC48" s="262"/>
      <c r="AD48" s="49" t="str">
        <f>LEFT(RIGHT(" "&amp;入力!G30,9),1)</f>
        <v xml:space="preserve"> </v>
      </c>
      <c r="AE48" s="24" t="str">
        <f>LEFT(RIGHT(" "&amp;入力!G30,8),1)</f>
        <v xml:space="preserve"> </v>
      </c>
      <c r="AF48" s="24" t="str">
        <f>LEFT(RIGHT(" "&amp;入力!G30,7),1)</f>
        <v xml:space="preserve"> </v>
      </c>
      <c r="AG48" s="24" t="str">
        <f>LEFT(RIGHT(" "&amp;入力!G30,6),1)</f>
        <v xml:space="preserve"> </v>
      </c>
      <c r="AH48" s="24" t="str">
        <f>LEFT(RIGHT(" "&amp;入力!G30,5),1)</f>
        <v xml:space="preserve"> </v>
      </c>
      <c r="AI48" s="24" t="str">
        <f>LEFT(RIGHT(" "&amp;入力!G30,4),1)</f>
        <v xml:space="preserve"> </v>
      </c>
      <c r="AJ48" s="24" t="str">
        <f>LEFT(RIGHT(" "&amp;入力!G30,3),1)</f>
        <v xml:space="preserve"> </v>
      </c>
      <c r="AK48" s="24" t="str">
        <f>LEFT(RIGHT(" "&amp;入力!G30,2),1)</f>
        <v xml:space="preserve"> </v>
      </c>
      <c r="AL48" s="45" t="str">
        <f>IF(AND(AK48=" ",LEFT(RIGHT(" "&amp;入力!G30,1),1)="0"),"",LEFT(RIGHT(" "&amp;入力!G30,1),1))</f>
        <v/>
      </c>
      <c r="AM48" s="58"/>
      <c r="AN48" s="50"/>
      <c r="AO48" s="42"/>
      <c r="AP48" s="42"/>
      <c r="AQ48" s="43"/>
      <c r="AR48" s="50"/>
      <c r="AS48" s="42"/>
      <c r="AT48" s="51"/>
      <c r="AU48" s="51"/>
      <c r="AV48" s="52"/>
      <c r="AW48" s="50"/>
      <c r="AX48" s="53"/>
      <c r="AY48" s="53"/>
      <c r="AZ48" s="53"/>
      <c r="BA48" s="53"/>
      <c r="BB48" s="53"/>
      <c r="BC48" s="53"/>
      <c r="BD48" s="53"/>
      <c r="BE48" s="54"/>
    </row>
    <row r="49" spans="1:57" ht="4.5" customHeight="1" thickBot="1">
      <c r="A49" s="263"/>
      <c r="B49" s="365"/>
      <c r="C49" s="264"/>
      <c r="D49" s="288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65"/>
      <c r="S49" s="365"/>
      <c r="T49" s="264"/>
      <c r="U49" s="288"/>
      <c r="V49" s="365"/>
      <c r="W49" s="264"/>
      <c r="X49" s="288"/>
      <c r="Y49" s="264"/>
      <c r="Z49" s="288"/>
      <c r="AA49" s="365"/>
      <c r="AB49" s="365"/>
      <c r="AC49" s="264"/>
      <c r="AD49" s="49"/>
      <c r="AE49" s="24"/>
      <c r="AF49" s="61"/>
      <c r="AG49" s="49"/>
      <c r="AH49" s="24"/>
      <c r="AI49" s="61"/>
      <c r="AJ49" s="49"/>
      <c r="AK49" s="24"/>
      <c r="AL49" s="45"/>
      <c r="AM49" s="58"/>
      <c r="AN49" s="39"/>
      <c r="AO49" s="40"/>
      <c r="AP49" s="40"/>
      <c r="AQ49" s="40"/>
      <c r="AR49" s="40"/>
      <c r="AS49" s="57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</row>
    <row r="50" spans="1:57" ht="16.5" customHeight="1">
      <c r="A50" s="246"/>
      <c r="B50" s="265"/>
      <c r="C50" s="266"/>
      <c r="D50" s="308" t="s">
        <v>208</v>
      </c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6"/>
      <c r="U50" s="319"/>
      <c r="V50" s="265"/>
      <c r="W50" s="266"/>
      <c r="X50" s="320"/>
      <c r="Y50" s="266"/>
      <c r="Z50" s="375"/>
      <c r="AA50" s="265"/>
      <c r="AB50" s="265"/>
      <c r="AC50" s="266"/>
      <c r="AD50" s="62" t="str">
        <f>LEFT(RIGHT(" "&amp;入力!G31,9),1)</f>
        <v xml:space="preserve"> </v>
      </c>
      <c r="AE50" s="63" t="str">
        <f>LEFT(RIGHT(" "&amp;入力!G31,8),1)</f>
        <v xml:space="preserve"> </v>
      </c>
      <c r="AF50" s="63" t="str">
        <f>LEFT(RIGHT(" "&amp;入力!G31,7),1)</f>
        <v xml:space="preserve"> </v>
      </c>
      <c r="AG50" s="63" t="str">
        <f>LEFT(RIGHT(" "&amp;入力!G31,6),1)</f>
        <v xml:space="preserve"> </v>
      </c>
      <c r="AH50" s="63" t="str">
        <f>LEFT(RIGHT(" "&amp;入力!G31,5),1)</f>
        <v xml:space="preserve"> </v>
      </c>
      <c r="AI50" s="63" t="str">
        <f>LEFT(RIGHT(" "&amp;入力!G31,4),1)</f>
        <v xml:space="preserve"> </v>
      </c>
      <c r="AJ50" s="63" t="str">
        <f>LEFT(RIGHT(" "&amp;入力!G31,3),1)</f>
        <v xml:space="preserve"> </v>
      </c>
      <c r="AK50" s="63" t="str">
        <f>LEFT(RIGHT(" "&amp;入力!G31,2),1)</f>
        <v xml:space="preserve"> </v>
      </c>
      <c r="AL50" s="64" t="str">
        <f>IF(AND(AK50=" ",LEFT(RIGHT(" "&amp;入力!G31,1),1)="0"),"",LEFT(RIGHT(" "&amp;入力!G31,1),1))</f>
        <v/>
      </c>
      <c r="AM50" s="58"/>
      <c r="AN50" s="50"/>
      <c r="AO50" s="42"/>
      <c r="AP50" s="42"/>
      <c r="AQ50" s="43"/>
      <c r="AR50" s="50"/>
      <c r="AS50" s="42"/>
      <c r="AT50" s="51"/>
      <c r="AU50" s="51"/>
      <c r="AV50" s="52"/>
      <c r="AW50" s="50"/>
      <c r="AX50" s="53"/>
      <c r="AY50" s="53"/>
      <c r="AZ50" s="53"/>
      <c r="BA50" s="53"/>
      <c r="BB50" s="53"/>
      <c r="BC50" s="53"/>
      <c r="BD50" s="53"/>
      <c r="BE50" s="54"/>
    </row>
    <row r="51" spans="1:57" ht="4.5" customHeight="1" thickBot="1">
      <c r="A51" s="267"/>
      <c r="B51" s="268"/>
      <c r="C51" s="269"/>
      <c r="D51" s="289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9"/>
      <c r="U51" s="289"/>
      <c r="V51" s="268"/>
      <c r="W51" s="269"/>
      <c r="X51" s="289"/>
      <c r="Y51" s="269"/>
      <c r="Z51" s="289"/>
      <c r="AA51" s="268"/>
      <c r="AB51" s="268"/>
      <c r="AC51" s="269"/>
      <c r="AD51" s="65"/>
      <c r="AE51" s="34"/>
      <c r="AF51" s="46"/>
      <c r="AG51" s="65"/>
      <c r="AH51" s="34"/>
      <c r="AI51" s="46"/>
      <c r="AJ51" s="65"/>
      <c r="AK51" s="34"/>
      <c r="AL51" s="48"/>
      <c r="AM51" s="58"/>
      <c r="AN51" s="39"/>
      <c r="AO51" s="40"/>
      <c r="AP51" s="40"/>
      <c r="AQ51" s="40"/>
      <c r="AR51" s="40"/>
      <c r="AS51" s="57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</row>
    <row r="52" spans="1:57" ht="16.5" customHeight="1" thickBot="1">
      <c r="A52" s="66" t="s">
        <v>79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</row>
    <row r="53" spans="1:57" ht="18" customHeight="1">
      <c r="A53" s="309" t="s">
        <v>80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285"/>
      <c r="U53" s="24"/>
      <c r="V53" s="309" t="s">
        <v>81</v>
      </c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5"/>
    </row>
    <row r="54" spans="1:57" ht="18" customHeight="1">
      <c r="A54" s="270" t="s">
        <v>64</v>
      </c>
      <c r="B54" s="271"/>
      <c r="C54" s="284" t="s">
        <v>65</v>
      </c>
      <c r="D54" s="285"/>
      <c r="E54" s="270"/>
      <c r="F54" s="271"/>
      <c r="G54" s="284"/>
      <c r="H54" s="285"/>
      <c r="I54" s="270"/>
      <c r="J54" s="271"/>
      <c r="K54" s="284"/>
      <c r="L54" s="285"/>
      <c r="M54" s="270"/>
      <c r="N54" s="285"/>
      <c r="O54" s="270"/>
      <c r="P54" s="271"/>
      <c r="Q54" s="284"/>
      <c r="R54" s="271"/>
      <c r="S54" s="284"/>
      <c r="T54" s="285"/>
      <c r="U54" s="67"/>
      <c r="V54" s="270" t="s">
        <v>63</v>
      </c>
      <c r="W54" s="271"/>
      <c r="X54" s="284" t="s">
        <v>64</v>
      </c>
      <c r="Y54" s="271"/>
      <c r="Z54" s="284" t="s">
        <v>65</v>
      </c>
      <c r="AA54" s="271"/>
      <c r="AB54" s="284"/>
      <c r="AC54" s="271"/>
      <c r="AD54" s="284"/>
      <c r="AE54" s="271"/>
      <c r="AF54" s="284"/>
      <c r="AG54" s="271"/>
      <c r="AH54" s="284"/>
      <c r="AI54" s="271"/>
      <c r="AJ54" s="284"/>
      <c r="AK54" s="271"/>
      <c r="AL54" s="284"/>
      <c r="AM54" s="285"/>
      <c r="AN54" s="270"/>
      <c r="AO54" s="271"/>
      <c r="AP54" s="284"/>
      <c r="AQ54" s="285"/>
      <c r="AR54" s="270"/>
      <c r="AS54" s="271"/>
      <c r="AT54" s="284"/>
      <c r="AU54" s="285"/>
      <c r="AV54" s="270"/>
      <c r="AW54" s="285"/>
      <c r="AX54" s="270"/>
      <c r="AY54" s="271"/>
      <c r="AZ54" s="284"/>
      <c r="BA54" s="271"/>
      <c r="BB54" s="284"/>
      <c r="BC54" s="271"/>
      <c r="BD54" s="284"/>
      <c r="BE54" s="285"/>
    </row>
    <row r="55" spans="1:57" ht="18" customHeight="1">
      <c r="A55" s="306" t="s">
        <v>82</v>
      </c>
      <c r="B55" s="307"/>
      <c r="C55" s="307"/>
      <c r="D55" s="307"/>
      <c r="E55" s="306" t="s">
        <v>83</v>
      </c>
      <c r="F55" s="307"/>
      <c r="G55" s="307"/>
      <c r="H55" s="307"/>
      <c r="I55" s="306" t="s">
        <v>84</v>
      </c>
      <c r="J55" s="307"/>
      <c r="K55" s="307"/>
      <c r="L55" s="307"/>
      <c r="M55" s="306" t="s">
        <v>85</v>
      </c>
      <c r="N55" s="307"/>
      <c r="O55" s="306" t="s">
        <v>86</v>
      </c>
      <c r="P55" s="307"/>
      <c r="Q55" s="307"/>
      <c r="R55" s="307"/>
      <c r="S55" s="307"/>
      <c r="T55" s="307"/>
      <c r="U55" s="67"/>
      <c r="V55" s="306" t="s">
        <v>87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6" t="s">
        <v>83</v>
      </c>
      <c r="AO55" s="307"/>
      <c r="AP55" s="307"/>
      <c r="AQ55" s="307"/>
      <c r="AR55" s="306" t="s">
        <v>84</v>
      </c>
      <c r="AS55" s="307"/>
      <c r="AT55" s="307"/>
      <c r="AU55" s="307"/>
      <c r="AV55" s="306" t="s">
        <v>85</v>
      </c>
      <c r="AW55" s="307"/>
      <c r="AX55" s="306" t="s">
        <v>86</v>
      </c>
      <c r="AY55" s="307"/>
      <c r="AZ55" s="307"/>
      <c r="BA55" s="307"/>
      <c r="BB55" s="307"/>
      <c r="BC55" s="307"/>
      <c r="BD55" s="307"/>
      <c r="BE55" s="307"/>
    </row>
    <row r="56" spans="1:57" ht="21.7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7"/>
      <c r="V56" s="67"/>
      <c r="W56" s="67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</row>
    <row r="57" spans="1:57" ht="13.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91" t="s">
        <v>38</v>
      </c>
      <c r="AQ57" s="292"/>
      <c r="AR57" s="293"/>
      <c r="AS57" s="291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3"/>
    </row>
    <row r="58" spans="1:57" ht="21">
      <c r="A58" s="25" t="str">
        <f>A2</f>
        <v>株式会社 タイコー技建 御中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5" t="s">
        <v>88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326">
        <f>AD2</f>
        <v>45230</v>
      </c>
      <c r="AE58" s="238"/>
      <c r="AF58" s="238"/>
      <c r="AG58" s="327" t="s">
        <v>41</v>
      </c>
      <c r="AH58" s="238"/>
      <c r="AI58" s="398" t="s">
        <v>89</v>
      </c>
      <c r="AJ58" s="399"/>
      <c r="AK58" s="399"/>
      <c r="AL58" s="399"/>
      <c r="AM58" s="329" t="s">
        <v>43</v>
      </c>
      <c r="AN58" s="238"/>
      <c r="AO58" s="26"/>
      <c r="AP58" s="331"/>
      <c r="AQ58" s="261"/>
      <c r="AR58" s="262"/>
      <c r="AS58" s="33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2"/>
    </row>
    <row r="59" spans="1:57" ht="6.75" customHeight="1">
      <c r="A59" s="25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30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27"/>
      <c r="AJ59" s="27"/>
      <c r="AK59" s="27"/>
      <c r="AL59" s="27"/>
      <c r="AM59" s="330"/>
      <c r="AN59" s="330"/>
      <c r="AO59" s="26"/>
      <c r="AP59" s="288"/>
      <c r="AQ59" s="238"/>
      <c r="AR59" s="264"/>
      <c r="AS59" s="28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4"/>
    </row>
    <row r="60" spans="1:57" ht="19.5" customHeight="1">
      <c r="A60" s="25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5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3"/>
      <c r="AQ60" s="274"/>
      <c r="AR60" s="275"/>
      <c r="AS60" s="273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5"/>
    </row>
    <row r="61" spans="1:57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335" t="s">
        <v>44</v>
      </c>
      <c r="AO61" s="238"/>
      <c r="AP61" s="238"/>
      <c r="AQ61" s="24"/>
      <c r="AR61" s="24"/>
      <c r="AS61" s="336" t="s">
        <v>45</v>
      </c>
      <c r="AT61" s="238"/>
      <c r="AU61" s="401">
        <f>AU5</f>
        <v>45230</v>
      </c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1:57" ht="9" customHeight="1" thickBo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348" t="s">
        <v>46</v>
      </c>
      <c r="Q62" s="238"/>
      <c r="R62" s="238"/>
      <c r="S62" s="238"/>
      <c r="T62" s="238"/>
      <c r="U62" s="238"/>
      <c r="V62" s="238"/>
      <c r="W62" s="415" t="s">
        <v>90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4"/>
      <c r="AH62" s="24"/>
      <c r="AI62" s="24"/>
      <c r="AJ62" s="24"/>
      <c r="AK62" s="24"/>
      <c r="AL62" s="24"/>
      <c r="AM62" s="24"/>
      <c r="AN62" s="268"/>
      <c r="AO62" s="268"/>
      <c r="AP62" s="268"/>
      <c r="AQ62" s="34"/>
      <c r="AR62" s="34"/>
      <c r="AS62" s="268"/>
      <c r="AT62" s="268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</row>
    <row r="63" spans="1:57" ht="15" customHeight="1">
      <c r="A63" s="304" t="s">
        <v>48</v>
      </c>
      <c r="B63" s="238"/>
      <c r="C63" s="238"/>
      <c r="D63" s="24"/>
      <c r="E63" s="24" t="s">
        <v>49</v>
      </c>
      <c r="F63" s="24"/>
      <c r="G63" s="24"/>
      <c r="H63" s="24"/>
      <c r="I63" s="24"/>
      <c r="J63" s="24" t="s">
        <v>50</v>
      </c>
      <c r="K63" s="24"/>
      <c r="L63" s="24"/>
      <c r="M63" s="24"/>
      <c r="N63" s="24"/>
      <c r="O63" s="24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69"/>
      <c r="AH63" s="69"/>
      <c r="AI63" s="69"/>
      <c r="AJ63" s="69"/>
      <c r="AK63" s="69"/>
      <c r="AL63" s="24"/>
      <c r="AM63" s="24"/>
      <c r="AN63" s="396" t="s">
        <v>213</v>
      </c>
      <c r="AO63" s="397"/>
      <c r="AP63" s="397"/>
      <c r="AQ63" s="397"/>
      <c r="AR63" s="334" t="str">
        <f>AR7</f>
        <v>〒123-0000　東京都江東区豊洲1-1-1</v>
      </c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413"/>
    </row>
    <row r="64" spans="1:57" ht="7.5" customHeight="1" thickBo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355" t="s">
        <v>214</v>
      </c>
      <c r="AO64" s="356"/>
      <c r="AP64" s="356"/>
      <c r="AQ64" s="356"/>
      <c r="AR64" s="340" t="str">
        <f>AR8</f>
        <v>株式会社太閤技建</v>
      </c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94"/>
    </row>
    <row r="65" spans="1:57" ht="13.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357" t="s">
        <v>51</v>
      </c>
      <c r="P65" s="265"/>
      <c r="Q65" s="266"/>
      <c r="R65" s="345" t="s">
        <v>52</v>
      </c>
      <c r="S65" s="277"/>
      <c r="T65" s="277"/>
      <c r="U65" s="277"/>
      <c r="V65" s="277"/>
      <c r="W65" s="277"/>
      <c r="X65" s="278"/>
      <c r="Y65" s="345" t="s">
        <v>53</v>
      </c>
      <c r="Z65" s="277"/>
      <c r="AA65" s="277"/>
      <c r="AB65" s="277"/>
      <c r="AC65" s="277"/>
      <c r="AD65" s="277"/>
      <c r="AE65" s="278"/>
      <c r="AF65" s="345" t="s">
        <v>54</v>
      </c>
      <c r="AG65" s="277"/>
      <c r="AH65" s="277"/>
      <c r="AI65" s="277"/>
      <c r="AJ65" s="277"/>
      <c r="AK65" s="277"/>
      <c r="AL65" s="347"/>
      <c r="AM65" s="24"/>
      <c r="AN65" s="355"/>
      <c r="AO65" s="356"/>
      <c r="AP65" s="356"/>
      <c r="AQ65" s="356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94"/>
    </row>
    <row r="66" spans="1:57" ht="18" customHeight="1" thickBot="1">
      <c r="A66" s="305" t="s">
        <v>55</v>
      </c>
      <c r="B66" s="274"/>
      <c r="C66" s="274"/>
      <c r="D66" s="274"/>
      <c r="E66" s="305" t="s">
        <v>56</v>
      </c>
      <c r="F66" s="274"/>
      <c r="G66" s="305" t="s">
        <v>57</v>
      </c>
      <c r="H66" s="274"/>
      <c r="I66" s="24"/>
      <c r="J66" s="24"/>
      <c r="K66" s="24"/>
      <c r="L66" s="24"/>
      <c r="M66" s="24"/>
      <c r="N66" s="24"/>
      <c r="O66" s="267"/>
      <c r="P66" s="268"/>
      <c r="Q66" s="269"/>
      <c r="R66" s="416"/>
      <c r="S66" s="342"/>
      <c r="T66" s="342"/>
      <c r="U66" s="342"/>
      <c r="V66" s="342"/>
      <c r="W66" s="342"/>
      <c r="X66" s="343"/>
      <c r="Y66" s="416"/>
      <c r="Z66" s="342"/>
      <c r="AA66" s="342"/>
      <c r="AB66" s="342"/>
      <c r="AC66" s="342"/>
      <c r="AD66" s="342"/>
      <c r="AE66" s="343"/>
      <c r="AF66" s="416"/>
      <c r="AG66" s="342"/>
      <c r="AH66" s="342"/>
      <c r="AI66" s="342"/>
      <c r="AJ66" s="342"/>
      <c r="AK66" s="342"/>
      <c r="AL66" s="358"/>
      <c r="AM66" s="24"/>
      <c r="AN66" s="355" t="s">
        <v>215</v>
      </c>
      <c r="AO66" s="356"/>
      <c r="AP66" s="356"/>
      <c r="AQ66" s="356"/>
      <c r="AR66" s="340" t="str">
        <f>AR10</f>
        <v>豊臣秀吉</v>
      </c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94"/>
    </row>
    <row r="67" spans="1:57" ht="18" customHeight="1">
      <c r="A67" s="36"/>
      <c r="B67" s="37"/>
      <c r="C67" s="37"/>
      <c r="D67" s="37"/>
      <c r="E67" s="36"/>
      <c r="F67" s="38"/>
      <c r="G67" s="37"/>
      <c r="H67" s="38"/>
      <c r="I67" s="24"/>
      <c r="J67" s="35"/>
      <c r="K67" s="35"/>
      <c r="L67" s="35"/>
      <c r="M67" s="35"/>
      <c r="N67" s="24"/>
      <c r="O67" s="344"/>
      <c r="P67" s="277"/>
      <c r="Q67" s="278"/>
      <c r="R67" s="345" t="s">
        <v>58</v>
      </c>
      <c r="S67" s="277"/>
      <c r="T67" s="277"/>
      <c r="U67" s="277"/>
      <c r="V67" s="277"/>
      <c r="W67" s="277"/>
      <c r="X67" s="278"/>
      <c r="Y67" s="346" t="s">
        <v>59</v>
      </c>
      <c r="Z67" s="277"/>
      <c r="AA67" s="277"/>
      <c r="AB67" s="277"/>
      <c r="AC67" s="277"/>
      <c r="AD67" s="277"/>
      <c r="AE67" s="278"/>
      <c r="AF67" s="345" t="s">
        <v>60</v>
      </c>
      <c r="AG67" s="277"/>
      <c r="AH67" s="277"/>
      <c r="AI67" s="277"/>
      <c r="AJ67" s="277"/>
      <c r="AK67" s="277"/>
      <c r="AL67" s="347"/>
      <c r="AM67" s="24"/>
      <c r="AN67" s="355" t="s">
        <v>216</v>
      </c>
      <c r="AO67" s="356"/>
      <c r="AP67" s="356"/>
      <c r="AQ67" s="356"/>
      <c r="AR67" s="340" t="str">
        <f>AR11</f>
        <v>03-1234-5678</v>
      </c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94"/>
    </row>
    <row r="68" spans="1:57" ht="4.5" customHeight="1">
      <c r="A68" s="39"/>
      <c r="B68" s="40"/>
      <c r="C68" s="41"/>
      <c r="D68" s="40"/>
      <c r="E68" s="40"/>
      <c r="F68" s="40"/>
      <c r="G68" s="40"/>
      <c r="H68" s="40"/>
      <c r="I68" s="24"/>
      <c r="J68" s="24"/>
      <c r="K68" s="24"/>
      <c r="L68" s="24"/>
      <c r="M68" s="24"/>
      <c r="N68" s="24"/>
      <c r="O68" s="295" t="s">
        <v>61</v>
      </c>
      <c r="P68" s="261"/>
      <c r="Q68" s="262"/>
      <c r="R68" s="290"/>
      <c r="S68" s="261"/>
      <c r="T68" s="261"/>
      <c r="U68" s="261"/>
      <c r="V68" s="261"/>
      <c r="W68" s="261"/>
      <c r="X68" s="262"/>
      <c r="Y68" s="290"/>
      <c r="Z68" s="262"/>
      <c r="AA68" s="290"/>
      <c r="AB68" s="261"/>
      <c r="AC68" s="261"/>
      <c r="AD68" s="261"/>
      <c r="AE68" s="262"/>
      <c r="AF68" s="290"/>
      <c r="AG68" s="261"/>
      <c r="AH68" s="261"/>
      <c r="AI68" s="261"/>
      <c r="AJ68" s="261"/>
      <c r="AK68" s="261"/>
      <c r="AL68" s="354"/>
      <c r="AM68" s="24"/>
      <c r="AN68" s="355" t="s">
        <v>217</v>
      </c>
      <c r="AO68" s="356"/>
      <c r="AP68" s="356"/>
      <c r="AQ68" s="356"/>
      <c r="AR68" s="340" t="str">
        <f>AR12</f>
        <v>03-1234-5679</v>
      </c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94"/>
    </row>
    <row r="69" spans="1:57" ht="4.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63"/>
      <c r="P69" s="238"/>
      <c r="Q69" s="264"/>
      <c r="R69" s="288"/>
      <c r="S69" s="238"/>
      <c r="T69" s="238"/>
      <c r="U69" s="238"/>
      <c r="V69" s="238"/>
      <c r="W69" s="238"/>
      <c r="X69" s="264"/>
      <c r="Y69" s="288"/>
      <c r="Z69" s="264"/>
      <c r="AA69" s="288"/>
      <c r="AB69" s="238"/>
      <c r="AC69" s="238"/>
      <c r="AD69" s="238"/>
      <c r="AE69" s="264"/>
      <c r="AF69" s="288"/>
      <c r="AG69" s="238"/>
      <c r="AH69" s="238"/>
      <c r="AI69" s="238"/>
      <c r="AJ69" s="238"/>
      <c r="AK69" s="238"/>
      <c r="AL69" s="302"/>
      <c r="AM69" s="24"/>
      <c r="AN69" s="355"/>
      <c r="AO69" s="356"/>
      <c r="AP69" s="356"/>
      <c r="AQ69" s="356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94"/>
    </row>
    <row r="70" spans="1:57" ht="4.5" customHeight="1">
      <c r="A70" s="298" t="s">
        <v>62</v>
      </c>
      <c r="B70" s="261"/>
      <c r="C70" s="261"/>
      <c r="D70" s="262"/>
      <c r="E70" s="296" t="s">
        <v>63</v>
      </c>
      <c r="F70" s="296" t="s">
        <v>64</v>
      </c>
      <c r="G70" s="296" t="s">
        <v>65</v>
      </c>
      <c r="H70" s="296"/>
      <c r="I70" s="296"/>
      <c r="J70" s="296"/>
      <c r="K70" s="296"/>
      <c r="L70" s="296"/>
      <c r="M70" s="297"/>
      <c r="N70" s="24"/>
      <c r="O70" s="263"/>
      <c r="P70" s="238"/>
      <c r="Q70" s="264"/>
      <c r="R70" s="288"/>
      <c r="S70" s="238"/>
      <c r="T70" s="238"/>
      <c r="U70" s="238"/>
      <c r="V70" s="238"/>
      <c r="W70" s="238"/>
      <c r="X70" s="264"/>
      <c r="Y70" s="288"/>
      <c r="Z70" s="264"/>
      <c r="AA70" s="288"/>
      <c r="AB70" s="238"/>
      <c r="AC70" s="238"/>
      <c r="AD70" s="238"/>
      <c r="AE70" s="264"/>
      <c r="AF70" s="288"/>
      <c r="AG70" s="238"/>
      <c r="AH70" s="238"/>
      <c r="AI70" s="238"/>
      <c r="AJ70" s="238"/>
      <c r="AK70" s="238"/>
      <c r="AL70" s="302"/>
      <c r="AM70" s="24"/>
      <c r="AN70" s="355"/>
      <c r="AO70" s="356"/>
      <c r="AP70" s="356"/>
      <c r="AQ70" s="356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94"/>
    </row>
    <row r="71" spans="1:57" ht="4.5" customHeight="1">
      <c r="A71" s="288"/>
      <c r="B71" s="238"/>
      <c r="C71" s="238"/>
      <c r="D71" s="264"/>
      <c r="E71" s="238"/>
      <c r="F71" s="238"/>
      <c r="G71" s="238"/>
      <c r="H71" s="238"/>
      <c r="I71" s="238"/>
      <c r="J71" s="238"/>
      <c r="K71" s="238"/>
      <c r="L71" s="238"/>
      <c r="M71" s="264"/>
      <c r="N71" s="24"/>
      <c r="O71" s="279"/>
      <c r="P71" s="274"/>
      <c r="Q71" s="275"/>
      <c r="R71" s="273"/>
      <c r="S71" s="274"/>
      <c r="T71" s="274"/>
      <c r="U71" s="274"/>
      <c r="V71" s="274"/>
      <c r="W71" s="274"/>
      <c r="X71" s="275"/>
      <c r="Y71" s="273"/>
      <c r="Z71" s="275"/>
      <c r="AA71" s="273"/>
      <c r="AB71" s="274"/>
      <c r="AC71" s="274"/>
      <c r="AD71" s="274"/>
      <c r="AE71" s="275"/>
      <c r="AF71" s="273"/>
      <c r="AG71" s="274"/>
      <c r="AH71" s="274"/>
      <c r="AI71" s="274"/>
      <c r="AJ71" s="274"/>
      <c r="AK71" s="274"/>
      <c r="AL71" s="359"/>
      <c r="AM71" s="24"/>
      <c r="AN71" s="355"/>
      <c r="AO71" s="356"/>
      <c r="AP71" s="356"/>
      <c r="AQ71" s="356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94"/>
    </row>
    <row r="72" spans="1:57" ht="4.5" customHeight="1">
      <c r="A72" s="288"/>
      <c r="B72" s="238"/>
      <c r="C72" s="238"/>
      <c r="D72" s="264"/>
      <c r="E72" s="238"/>
      <c r="F72" s="238"/>
      <c r="G72" s="238"/>
      <c r="H72" s="238"/>
      <c r="I72" s="238"/>
      <c r="J72" s="238"/>
      <c r="K72" s="238"/>
      <c r="L72" s="238"/>
      <c r="M72" s="264"/>
      <c r="N72" s="24"/>
      <c r="O72" s="295" t="s">
        <v>66</v>
      </c>
      <c r="P72" s="261"/>
      <c r="Q72" s="262"/>
      <c r="R72" s="290"/>
      <c r="S72" s="261"/>
      <c r="T72" s="261"/>
      <c r="U72" s="261"/>
      <c r="V72" s="261"/>
      <c r="W72" s="261"/>
      <c r="X72" s="262"/>
      <c r="Y72" s="294" t="s">
        <v>67</v>
      </c>
      <c r="Z72" s="262"/>
      <c r="AA72" s="290"/>
      <c r="AB72" s="261"/>
      <c r="AC72" s="261"/>
      <c r="AD72" s="261"/>
      <c r="AE72" s="262"/>
      <c r="AF72" s="290"/>
      <c r="AG72" s="261"/>
      <c r="AH72" s="261"/>
      <c r="AI72" s="261"/>
      <c r="AJ72" s="261"/>
      <c r="AK72" s="261"/>
      <c r="AL72" s="354"/>
      <c r="AM72" s="24"/>
      <c r="AN72" s="361" t="s">
        <v>218</v>
      </c>
      <c r="AO72" s="362"/>
      <c r="AP72" s="362"/>
      <c r="AQ72" s="362"/>
      <c r="AR72" s="351" t="str">
        <f>AR16</f>
        <v>T8-0500-0101-8095</v>
      </c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2"/>
    </row>
    <row r="73" spans="1:57" ht="4.5" customHeight="1" thickBot="1">
      <c r="A73" s="289"/>
      <c r="B73" s="268"/>
      <c r="C73" s="268"/>
      <c r="D73" s="269"/>
      <c r="E73" s="46"/>
      <c r="F73" s="47"/>
      <c r="G73" s="47"/>
      <c r="H73" s="47"/>
      <c r="I73" s="47"/>
      <c r="J73" s="47"/>
      <c r="K73" s="47"/>
      <c r="L73" s="46"/>
      <c r="M73" s="46"/>
      <c r="N73" s="24"/>
      <c r="O73" s="263"/>
      <c r="P73" s="238"/>
      <c r="Q73" s="264"/>
      <c r="R73" s="288"/>
      <c r="S73" s="238"/>
      <c r="T73" s="238"/>
      <c r="U73" s="238"/>
      <c r="V73" s="238"/>
      <c r="W73" s="238"/>
      <c r="X73" s="264"/>
      <c r="Y73" s="288"/>
      <c r="Z73" s="264"/>
      <c r="AA73" s="288"/>
      <c r="AB73" s="238"/>
      <c r="AC73" s="238"/>
      <c r="AD73" s="238"/>
      <c r="AE73" s="264"/>
      <c r="AF73" s="288"/>
      <c r="AG73" s="238"/>
      <c r="AH73" s="238"/>
      <c r="AI73" s="238"/>
      <c r="AJ73" s="238"/>
      <c r="AK73" s="238"/>
      <c r="AL73" s="302"/>
      <c r="AM73" s="24"/>
      <c r="AN73" s="361"/>
      <c r="AO73" s="362"/>
      <c r="AP73" s="362"/>
      <c r="AQ73" s="362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2"/>
    </row>
    <row r="74" spans="1:57" ht="4.5" customHeight="1">
      <c r="A74" s="299" t="s">
        <v>68</v>
      </c>
      <c r="B74" s="265"/>
      <c r="C74" s="265"/>
      <c r="D74" s="265"/>
      <c r="E74" s="300"/>
      <c r="F74" s="265"/>
      <c r="G74" s="265"/>
      <c r="H74" s="265"/>
      <c r="I74" s="265"/>
      <c r="J74" s="265"/>
      <c r="K74" s="265"/>
      <c r="L74" s="265"/>
      <c r="M74" s="301"/>
      <c r="N74" s="24"/>
      <c r="O74" s="263"/>
      <c r="P74" s="238"/>
      <c r="Q74" s="264"/>
      <c r="R74" s="288"/>
      <c r="S74" s="238"/>
      <c r="T74" s="238"/>
      <c r="U74" s="238"/>
      <c r="V74" s="238"/>
      <c r="W74" s="238"/>
      <c r="X74" s="264"/>
      <c r="Y74" s="288"/>
      <c r="Z74" s="264"/>
      <c r="AA74" s="288"/>
      <c r="AB74" s="238"/>
      <c r="AC74" s="238"/>
      <c r="AD74" s="238"/>
      <c r="AE74" s="264"/>
      <c r="AF74" s="288"/>
      <c r="AG74" s="238"/>
      <c r="AH74" s="238"/>
      <c r="AI74" s="238"/>
      <c r="AJ74" s="238"/>
      <c r="AK74" s="238"/>
      <c r="AL74" s="302"/>
      <c r="AM74" s="24"/>
      <c r="AN74" s="361"/>
      <c r="AO74" s="362"/>
      <c r="AP74" s="362"/>
      <c r="AQ74" s="362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2"/>
    </row>
    <row r="75" spans="1:57" ht="4.5" customHeight="1">
      <c r="A75" s="263"/>
      <c r="B75" s="238"/>
      <c r="C75" s="238"/>
      <c r="D75" s="238"/>
      <c r="E75" s="263"/>
      <c r="F75" s="238"/>
      <c r="G75" s="238"/>
      <c r="H75" s="238"/>
      <c r="I75" s="238"/>
      <c r="J75" s="238"/>
      <c r="K75" s="238"/>
      <c r="L75" s="238"/>
      <c r="M75" s="302"/>
      <c r="N75" s="24"/>
      <c r="O75" s="279"/>
      <c r="P75" s="274"/>
      <c r="Q75" s="275"/>
      <c r="R75" s="273"/>
      <c r="S75" s="274"/>
      <c r="T75" s="274"/>
      <c r="U75" s="274"/>
      <c r="V75" s="274"/>
      <c r="W75" s="274"/>
      <c r="X75" s="275"/>
      <c r="Y75" s="273"/>
      <c r="Z75" s="275"/>
      <c r="AA75" s="273"/>
      <c r="AB75" s="274"/>
      <c r="AC75" s="274"/>
      <c r="AD75" s="274"/>
      <c r="AE75" s="275"/>
      <c r="AF75" s="273"/>
      <c r="AG75" s="274"/>
      <c r="AH75" s="274"/>
      <c r="AI75" s="274"/>
      <c r="AJ75" s="274"/>
      <c r="AK75" s="274"/>
      <c r="AL75" s="359"/>
      <c r="AM75" s="24"/>
      <c r="AN75" s="363"/>
      <c r="AO75" s="364"/>
      <c r="AP75" s="364"/>
      <c r="AQ75" s="364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2"/>
    </row>
    <row r="76" spans="1:57" ht="4.5" customHeight="1">
      <c r="A76" s="263"/>
      <c r="B76" s="238"/>
      <c r="C76" s="238"/>
      <c r="D76" s="238"/>
      <c r="E76" s="263"/>
      <c r="F76" s="238"/>
      <c r="G76" s="238"/>
      <c r="H76" s="238"/>
      <c r="I76" s="238"/>
      <c r="J76" s="238"/>
      <c r="K76" s="238"/>
      <c r="L76" s="238"/>
      <c r="M76" s="302"/>
      <c r="N76" s="24"/>
      <c r="O76" s="295" t="s">
        <v>69</v>
      </c>
      <c r="P76" s="261"/>
      <c r="Q76" s="262"/>
      <c r="R76" s="290"/>
      <c r="S76" s="261"/>
      <c r="T76" s="261"/>
      <c r="U76" s="261"/>
      <c r="V76" s="261"/>
      <c r="W76" s="261"/>
      <c r="X76" s="262"/>
      <c r="Y76" s="290"/>
      <c r="Z76" s="262"/>
      <c r="AA76" s="290"/>
      <c r="AB76" s="261"/>
      <c r="AC76" s="261"/>
      <c r="AD76" s="261"/>
      <c r="AE76" s="262"/>
      <c r="AF76" s="290"/>
      <c r="AG76" s="261"/>
      <c r="AH76" s="261"/>
      <c r="AI76" s="261"/>
      <c r="AJ76" s="261"/>
      <c r="AK76" s="261"/>
      <c r="AL76" s="354"/>
      <c r="AM76" s="24"/>
      <c r="AN76" s="404" t="str">
        <f>AN20</f>
        <v>A12345</v>
      </c>
      <c r="AO76" s="405"/>
      <c r="AP76" s="405"/>
      <c r="AQ76" s="405"/>
      <c r="AR76" s="405"/>
      <c r="AS76" s="406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45"/>
    </row>
    <row r="77" spans="1:57" ht="4.5" customHeight="1" thickBot="1">
      <c r="A77" s="267"/>
      <c r="B77" s="268"/>
      <c r="C77" s="268"/>
      <c r="D77" s="268"/>
      <c r="E77" s="267"/>
      <c r="F77" s="268"/>
      <c r="G77" s="268"/>
      <c r="H77" s="268"/>
      <c r="I77" s="268"/>
      <c r="J77" s="268"/>
      <c r="K77" s="268"/>
      <c r="L77" s="268"/>
      <c r="M77" s="303"/>
      <c r="N77" s="24"/>
      <c r="O77" s="263"/>
      <c r="P77" s="238"/>
      <c r="Q77" s="264"/>
      <c r="R77" s="288"/>
      <c r="S77" s="238"/>
      <c r="T77" s="238"/>
      <c r="U77" s="238"/>
      <c r="V77" s="238"/>
      <c r="W77" s="238"/>
      <c r="X77" s="264"/>
      <c r="Y77" s="288"/>
      <c r="Z77" s="264"/>
      <c r="AA77" s="288"/>
      <c r="AB77" s="238"/>
      <c r="AC77" s="238"/>
      <c r="AD77" s="238"/>
      <c r="AE77" s="264"/>
      <c r="AF77" s="288"/>
      <c r="AG77" s="238"/>
      <c r="AH77" s="238"/>
      <c r="AI77" s="238"/>
      <c r="AJ77" s="238"/>
      <c r="AK77" s="238"/>
      <c r="AL77" s="302"/>
      <c r="AM77" s="24"/>
      <c r="AN77" s="407"/>
      <c r="AO77" s="408"/>
      <c r="AP77" s="408"/>
      <c r="AQ77" s="408"/>
      <c r="AR77" s="408"/>
      <c r="AS77" s="409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45"/>
    </row>
    <row r="78" spans="1:57" ht="4.5" customHeight="1">
      <c r="A78" s="304" t="s">
        <v>70</v>
      </c>
      <c r="B78" s="238"/>
      <c r="C78" s="238"/>
      <c r="D78" s="238"/>
      <c r="E78" s="35"/>
      <c r="F78" s="35"/>
      <c r="G78" s="35"/>
      <c r="H78" s="35"/>
      <c r="I78" s="35"/>
      <c r="J78" s="35"/>
      <c r="K78" s="35"/>
      <c r="L78" s="24"/>
      <c r="M78" s="24"/>
      <c r="N78" s="24"/>
      <c r="O78" s="263"/>
      <c r="P78" s="238"/>
      <c r="Q78" s="264"/>
      <c r="R78" s="288"/>
      <c r="S78" s="238"/>
      <c r="T78" s="238"/>
      <c r="U78" s="238"/>
      <c r="V78" s="238"/>
      <c r="W78" s="238"/>
      <c r="X78" s="264"/>
      <c r="Y78" s="288"/>
      <c r="Z78" s="264"/>
      <c r="AA78" s="288"/>
      <c r="AB78" s="238"/>
      <c r="AC78" s="238"/>
      <c r="AD78" s="238"/>
      <c r="AE78" s="264"/>
      <c r="AF78" s="288"/>
      <c r="AG78" s="238"/>
      <c r="AH78" s="238"/>
      <c r="AI78" s="238"/>
      <c r="AJ78" s="238"/>
      <c r="AK78" s="238"/>
      <c r="AL78" s="302"/>
      <c r="AM78" s="24"/>
      <c r="AN78" s="407"/>
      <c r="AO78" s="408"/>
      <c r="AP78" s="408"/>
      <c r="AQ78" s="408"/>
      <c r="AR78" s="408"/>
      <c r="AS78" s="409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45"/>
    </row>
    <row r="79" spans="1:57" ht="4.5" customHeight="1" thickBot="1">
      <c r="A79" s="238"/>
      <c r="B79" s="238"/>
      <c r="C79" s="238"/>
      <c r="D79" s="23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67"/>
      <c r="P79" s="268"/>
      <c r="Q79" s="269"/>
      <c r="R79" s="289"/>
      <c r="S79" s="268"/>
      <c r="T79" s="268"/>
      <c r="U79" s="268"/>
      <c r="V79" s="268"/>
      <c r="W79" s="268"/>
      <c r="X79" s="269"/>
      <c r="Y79" s="289"/>
      <c r="Z79" s="269"/>
      <c r="AA79" s="289"/>
      <c r="AB79" s="268"/>
      <c r="AC79" s="268"/>
      <c r="AD79" s="268"/>
      <c r="AE79" s="269"/>
      <c r="AF79" s="289"/>
      <c r="AG79" s="268"/>
      <c r="AH79" s="268"/>
      <c r="AI79" s="268"/>
      <c r="AJ79" s="268"/>
      <c r="AK79" s="268"/>
      <c r="AL79" s="303"/>
      <c r="AM79" s="24"/>
      <c r="AN79" s="227"/>
      <c r="AO79" s="231"/>
      <c r="AP79" s="228"/>
      <c r="AQ79" s="231"/>
      <c r="AR79" s="231"/>
      <c r="AS79" s="229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48"/>
    </row>
    <row r="80" spans="1:57" ht="4.5" customHeight="1">
      <c r="A80" s="238"/>
      <c r="B80" s="238"/>
      <c r="C80" s="238"/>
      <c r="D80" s="23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</row>
    <row r="81" spans="1:57" ht="18.75" customHeight="1">
      <c r="A81" s="291" t="s">
        <v>71</v>
      </c>
      <c r="B81" s="292"/>
      <c r="C81" s="292"/>
      <c r="D81" s="293"/>
      <c r="E81" s="291" t="s">
        <v>72</v>
      </c>
      <c r="F81" s="292"/>
      <c r="G81" s="292"/>
      <c r="H81" s="292"/>
      <c r="I81" s="293"/>
      <c r="J81" s="291" t="s">
        <v>73</v>
      </c>
      <c r="K81" s="292"/>
      <c r="L81" s="292"/>
      <c r="M81" s="292"/>
      <c r="N81" s="292"/>
      <c r="O81" s="292"/>
      <c r="P81" s="292"/>
      <c r="Q81" s="292"/>
      <c r="R81" s="293"/>
      <c r="S81" s="291" t="s">
        <v>74</v>
      </c>
      <c r="T81" s="292"/>
      <c r="U81" s="292"/>
      <c r="V81" s="292"/>
      <c r="W81" s="292"/>
      <c r="X81" s="292"/>
      <c r="Y81" s="292"/>
      <c r="Z81" s="292"/>
      <c r="AA81" s="293"/>
      <c r="AB81" s="49"/>
      <c r="AC81" s="24"/>
      <c r="AD81" s="24"/>
      <c r="AE81" s="291" t="s">
        <v>71</v>
      </c>
      <c r="AF81" s="292"/>
      <c r="AG81" s="292"/>
      <c r="AH81" s="293"/>
      <c r="AI81" s="291" t="s">
        <v>72</v>
      </c>
      <c r="AJ81" s="292"/>
      <c r="AK81" s="292"/>
      <c r="AL81" s="292"/>
      <c r="AM81" s="293"/>
      <c r="AN81" s="291" t="s">
        <v>73</v>
      </c>
      <c r="AO81" s="292"/>
      <c r="AP81" s="292"/>
      <c r="AQ81" s="292"/>
      <c r="AR81" s="292"/>
      <c r="AS81" s="292"/>
      <c r="AT81" s="292"/>
      <c r="AU81" s="292"/>
      <c r="AV81" s="293"/>
      <c r="AW81" s="291" t="s">
        <v>74</v>
      </c>
      <c r="AX81" s="292"/>
      <c r="AY81" s="292"/>
      <c r="AZ81" s="292"/>
      <c r="BA81" s="292"/>
      <c r="BB81" s="292"/>
      <c r="BC81" s="292"/>
      <c r="BD81" s="292"/>
      <c r="BE81" s="293"/>
    </row>
    <row r="82" spans="1:57" ht="14.25" customHeight="1">
      <c r="A82" s="50"/>
      <c r="B82" s="42"/>
      <c r="C82" s="42"/>
      <c r="D82" s="43"/>
      <c r="E82" s="50"/>
      <c r="F82" s="42"/>
      <c r="G82" s="51"/>
      <c r="H82" s="51"/>
      <c r="I82" s="52"/>
      <c r="J82" s="50"/>
      <c r="K82" s="53"/>
      <c r="L82" s="53"/>
      <c r="M82" s="53"/>
      <c r="N82" s="53"/>
      <c r="O82" s="53"/>
      <c r="P82" s="53"/>
      <c r="Q82" s="53"/>
      <c r="R82" s="54"/>
      <c r="S82" s="55"/>
      <c r="T82" s="53"/>
      <c r="U82" s="53"/>
      <c r="V82" s="53"/>
      <c r="W82" s="53"/>
      <c r="X82" s="53"/>
      <c r="Y82" s="53"/>
      <c r="Z82" s="53"/>
      <c r="AA82" s="54"/>
      <c r="AB82" s="56"/>
      <c r="AC82" s="51"/>
      <c r="AD82" s="35"/>
      <c r="AE82" s="50"/>
      <c r="AF82" s="42"/>
      <c r="AG82" s="42"/>
      <c r="AH82" s="43"/>
      <c r="AI82" s="50"/>
      <c r="AJ82" s="42"/>
      <c r="AK82" s="51"/>
      <c r="AL82" s="51"/>
      <c r="AM82" s="52"/>
      <c r="AN82" s="50"/>
      <c r="AO82" s="53"/>
      <c r="AP82" s="53"/>
      <c r="AQ82" s="53"/>
      <c r="AR82" s="53"/>
      <c r="AS82" s="53"/>
      <c r="AT82" s="53"/>
      <c r="AU82" s="53"/>
      <c r="AV82" s="54"/>
      <c r="AW82" s="55"/>
      <c r="AX82" s="53"/>
      <c r="AY82" s="53"/>
      <c r="AZ82" s="53"/>
      <c r="BA82" s="53"/>
      <c r="BB82" s="53"/>
      <c r="BC82" s="53"/>
      <c r="BD82" s="53"/>
      <c r="BE82" s="54"/>
    </row>
    <row r="83" spans="1:57" ht="4.5" customHeight="1">
      <c r="A83" s="39"/>
      <c r="B83" s="40"/>
      <c r="C83" s="40"/>
      <c r="D83" s="40"/>
      <c r="E83" s="40"/>
      <c r="F83" s="57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39"/>
      <c r="T83" s="41"/>
      <c r="U83" s="57"/>
      <c r="V83" s="39"/>
      <c r="W83" s="41"/>
      <c r="X83" s="57"/>
      <c r="Y83" s="39"/>
      <c r="Z83" s="41"/>
      <c r="AA83" s="57"/>
      <c r="AB83" s="49"/>
      <c r="AC83" s="24"/>
      <c r="AD83" s="24"/>
      <c r="AE83" s="39"/>
      <c r="AF83" s="40"/>
      <c r="AG83" s="40"/>
      <c r="AH83" s="40"/>
      <c r="AI83" s="40"/>
      <c r="AJ83" s="57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39"/>
      <c r="AX83" s="41"/>
      <c r="AY83" s="57"/>
      <c r="AZ83" s="39"/>
      <c r="BA83" s="41"/>
      <c r="BB83" s="57"/>
      <c r="BC83" s="39"/>
      <c r="BD83" s="41"/>
      <c r="BE83" s="57"/>
    </row>
    <row r="84" spans="1:57" ht="14.25" customHeight="1">
      <c r="A84" s="50"/>
      <c r="B84" s="42"/>
      <c r="C84" s="42"/>
      <c r="D84" s="43"/>
      <c r="E84" s="50"/>
      <c r="F84" s="42"/>
      <c r="G84" s="51"/>
      <c r="H84" s="51"/>
      <c r="I84" s="52"/>
      <c r="J84" s="50"/>
      <c r="K84" s="53"/>
      <c r="L84" s="53"/>
      <c r="M84" s="53"/>
      <c r="N84" s="53"/>
      <c r="O84" s="53"/>
      <c r="P84" s="53"/>
      <c r="Q84" s="53"/>
      <c r="R84" s="54"/>
      <c r="S84" s="55"/>
      <c r="T84" s="53"/>
      <c r="U84" s="53"/>
      <c r="V84" s="53"/>
      <c r="W84" s="53"/>
      <c r="X84" s="53"/>
      <c r="Y84" s="53"/>
      <c r="Z84" s="53"/>
      <c r="AA84" s="54"/>
      <c r="AB84" s="56"/>
      <c r="AC84" s="51"/>
      <c r="AD84" s="35"/>
      <c r="AE84" s="50"/>
      <c r="AF84" s="42"/>
      <c r="AG84" s="42"/>
      <c r="AH84" s="43"/>
      <c r="AI84" s="50"/>
      <c r="AJ84" s="42"/>
      <c r="AK84" s="51"/>
      <c r="AL84" s="51"/>
      <c r="AM84" s="52"/>
      <c r="AN84" s="50"/>
      <c r="AO84" s="53"/>
      <c r="AP84" s="53"/>
      <c r="AQ84" s="53"/>
      <c r="AR84" s="53"/>
      <c r="AS84" s="53"/>
      <c r="AT84" s="53"/>
      <c r="AU84" s="53"/>
      <c r="AV84" s="54"/>
      <c r="AW84" s="55"/>
      <c r="AX84" s="53"/>
      <c r="AY84" s="53"/>
      <c r="AZ84" s="53"/>
      <c r="BA84" s="53"/>
      <c r="BB84" s="53"/>
      <c r="BC84" s="53"/>
      <c r="BD84" s="53"/>
      <c r="BE84" s="54"/>
    </row>
    <row r="85" spans="1:57" ht="4.5" customHeight="1">
      <c r="A85" s="39"/>
      <c r="B85" s="40"/>
      <c r="C85" s="40"/>
      <c r="D85" s="40"/>
      <c r="E85" s="40"/>
      <c r="F85" s="5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39"/>
      <c r="T85" s="41"/>
      <c r="U85" s="57"/>
      <c r="V85" s="39"/>
      <c r="W85" s="41"/>
      <c r="X85" s="57"/>
      <c r="Y85" s="39"/>
      <c r="Z85" s="41"/>
      <c r="AA85" s="57"/>
      <c r="AB85" s="49"/>
      <c r="AC85" s="24"/>
      <c r="AD85" s="24"/>
      <c r="AE85" s="39"/>
      <c r="AF85" s="40"/>
      <c r="AG85" s="40"/>
      <c r="AH85" s="40"/>
      <c r="AI85" s="40"/>
      <c r="AJ85" s="57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39"/>
      <c r="AX85" s="41"/>
      <c r="AY85" s="57"/>
      <c r="AZ85" s="39"/>
      <c r="BA85" s="41"/>
      <c r="BB85" s="57"/>
      <c r="BC85" s="39"/>
      <c r="BD85" s="41"/>
      <c r="BE85" s="57"/>
    </row>
    <row r="86" spans="1:57" ht="4.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41"/>
      <c r="AX86" s="41"/>
      <c r="AY86" s="41"/>
      <c r="AZ86" s="41"/>
      <c r="BA86" s="41"/>
      <c r="BB86" s="41"/>
      <c r="BC86" s="41"/>
      <c r="BD86" s="41"/>
      <c r="BE86" s="57"/>
    </row>
    <row r="87" spans="1:57" ht="18.75" customHeight="1">
      <c r="A87" s="276" t="s">
        <v>27</v>
      </c>
      <c r="B87" s="277"/>
      <c r="C87" s="278"/>
      <c r="D87" s="283" t="s">
        <v>75</v>
      </c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8"/>
      <c r="U87" s="283" t="s">
        <v>76</v>
      </c>
      <c r="V87" s="277"/>
      <c r="W87" s="278"/>
      <c r="X87" s="283" t="s">
        <v>30</v>
      </c>
      <c r="Y87" s="278"/>
      <c r="Z87" s="283" t="s">
        <v>77</v>
      </c>
      <c r="AA87" s="277"/>
      <c r="AB87" s="277"/>
      <c r="AC87" s="278"/>
      <c r="AD87" s="283" t="s">
        <v>78</v>
      </c>
      <c r="AE87" s="277"/>
      <c r="AF87" s="277"/>
      <c r="AG87" s="277"/>
      <c r="AH87" s="277"/>
      <c r="AI87" s="277"/>
      <c r="AJ87" s="277"/>
      <c r="AK87" s="277"/>
      <c r="AL87" s="347"/>
      <c r="AM87" s="44"/>
      <c r="AN87" s="291" t="s">
        <v>71</v>
      </c>
      <c r="AO87" s="292"/>
      <c r="AP87" s="292"/>
      <c r="AQ87" s="293"/>
      <c r="AR87" s="291" t="s">
        <v>72</v>
      </c>
      <c r="AS87" s="292"/>
      <c r="AT87" s="292"/>
      <c r="AU87" s="292"/>
      <c r="AV87" s="293"/>
      <c r="AW87" s="291" t="s">
        <v>73</v>
      </c>
      <c r="AX87" s="292"/>
      <c r="AY87" s="292"/>
      <c r="AZ87" s="292"/>
      <c r="BA87" s="292"/>
      <c r="BB87" s="292"/>
      <c r="BC87" s="292"/>
      <c r="BD87" s="292"/>
      <c r="BE87" s="293"/>
    </row>
    <row r="88" spans="1:57" ht="16.5" customHeight="1">
      <c r="A88" s="255" t="str">
        <f>A32</f>
        <v/>
      </c>
      <c r="B88" s="261"/>
      <c r="C88" s="262"/>
      <c r="D88" s="286" t="str">
        <f>D32</f>
        <v/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2"/>
      <c r="U88" s="281" t="str">
        <f>U32</f>
        <v/>
      </c>
      <c r="V88" s="261"/>
      <c r="W88" s="262"/>
      <c r="X88" s="282" t="str">
        <f>X32</f>
        <v/>
      </c>
      <c r="Y88" s="262"/>
      <c r="Z88" s="272" t="str">
        <f>Z32</f>
        <v/>
      </c>
      <c r="AA88" s="261"/>
      <c r="AB88" s="261"/>
      <c r="AC88" s="262"/>
      <c r="AD88" s="49" t="str">
        <f t="shared" ref="AD88:AL88" si="0">AD32</f>
        <v xml:space="preserve"> </v>
      </c>
      <c r="AE88" s="24" t="str">
        <f t="shared" si="0"/>
        <v xml:space="preserve"> </v>
      </c>
      <c r="AF88" s="24" t="str">
        <f t="shared" si="0"/>
        <v xml:space="preserve"> </v>
      </c>
      <c r="AG88" s="24" t="str">
        <f t="shared" si="0"/>
        <v xml:space="preserve"> </v>
      </c>
      <c r="AH88" s="24" t="str">
        <f t="shared" si="0"/>
        <v xml:space="preserve"> </v>
      </c>
      <c r="AI88" s="24" t="str">
        <f t="shared" si="0"/>
        <v xml:space="preserve"> </v>
      </c>
      <c r="AJ88" s="24" t="str">
        <f t="shared" si="0"/>
        <v xml:space="preserve"> </v>
      </c>
      <c r="AK88" s="24" t="str">
        <f t="shared" si="0"/>
        <v xml:space="preserve"> </v>
      </c>
      <c r="AL88" s="45" t="str">
        <f t="shared" si="0"/>
        <v/>
      </c>
      <c r="AM88" s="58"/>
      <c r="AN88" s="50"/>
      <c r="AO88" s="42"/>
      <c r="AP88" s="42"/>
      <c r="AQ88" s="43"/>
      <c r="AR88" s="50"/>
      <c r="AS88" s="42"/>
      <c r="AT88" s="51"/>
      <c r="AU88" s="51"/>
      <c r="AV88" s="52"/>
      <c r="AW88" s="50"/>
      <c r="AX88" s="53"/>
      <c r="AY88" s="53"/>
      <c r="AZ88" s="53"/>
      <c r="BA88" s="53"/>
      <c r="BB88" s="53"/>
      <c r="BC88" s="53"/>
      <c r="BD88" s="53"/>
      <c r="BE88" s="54"/>
    </row>
    <row r="89" spans="1:57" ht="4.5" customHeight="1">
      <c r="A89" s="279"/>
      <c r="B89" s="274"/>
      <c r="C89" s="275"/>
      <c r="D89" s="273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5"/>
      <c r="U89" s="273"/>
      <c r="V89" s="274"/>
      <c r="W89" s="275"/>
      <c r="X89" s="273"/>
      <c r="Y89" s="275"/>
      <c r="Z89" s="273"/>
      <c r="AA89" s="274"/>
      <c r="AB89" s="274"/>
      <c r="AC89" s="275"/>
      <c r="AD89" s="39"/>
      <c r="AE89" s="41"/>
      <c r="AF89" s="57"/>
      <c r="AG89" s="39"/>
      <c r="AH89" s="41"/>
      <c r="AI89" s="57"/>
      <c r="AJ89" s="39"/>
      <c r="AK89" s="41"/>
      <c r="AL89" s="59"/>
      <c r="AM89" s="58"/>
      <c r="AN89" s="39"/>
      <c r="AO89" s="40"/>
      <c r="AP89" s="40"/>
      <c r="AQ89" s="40"/>
      <c r="AR89" s="40"/>
      <c r="AS89" s="57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</row>
    <row r="90" spans="1:57" ht="16.5" customHeight="1">
      <c r="A90" s="255" t="str">
        <f>A34</f>
        <v/>
      </c>
      <c r="B90" s="261"/>
      <c r="C90" s="262"/>
      <c r="D90" s="286" t="str">
        <f>D34</f>
        <v/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2"/>
      <c r="U90" s="281" t="str">
        <f>U34</f>
        <v/>
      </c>
      <c r="V90" s="261"/>
      <c r="W90" s="262"/>
      <c r="X90" s="282" t="str">
        <f>X34</f>
        <v/>
      </c>
      <c r="Y90" s="262"/>
      <c r="Z90" s="272" t="str">
        <f>Z34</f>
        <v/>
      </c>
      <c r="AA90" s="261"/>
      <c r="AB90" s="261"/>
      <c r="AC90" s="262"/>
      <c r="AD90" s="49" t="str">
        <f t="shared" ref="AD90:AL90" si="1">AD34</f>
        <v xml:space="preserve"> </v>
      </c>
      <c r="AE90" s="24" t="str">
        <f t="shared" si="1"/>
        <v xml:space="preserve"> </v>
      </c>
      <c r="AF90" s="24" t="str">
        <f t="shared" si="1"/>
        <v xml:space="preserve"> </v>
      </c>
      <c r="AG90" s="24" t="str">
        <f t="shared" si="1"/>
        <v xml:space="preserve"> </v>
      </c>
      <c r="AH90" s="24" t="str">
        <f t="shared" si="1"/>
        <v xml:space="preserve"> </v>
      </c>
      <c r="AI90" s="24" t="str">
        <f t="shared" si="1"/>
        <v xml:space="preserve"> </v>
      </c>
      <c r="AJ90" s="24" t="str">
        <f t="shared" si="1"/>
        <v xml:space="preserve"> </v>
      </c>
      <c r="AK90" s="24" t="str">
        <f t="shared" si="1"/>
        <v xml:space="preserve"> </v>
      </c>
      <c r="AL90" s="45" t="str">
        <f t="shared" si="1"/>
        <v/>
      </c>
      <c r="AM90" s="58"/>
      <c r="AN90" s="50"/>
      <c r="AO90" s="42"/>
      <c r="AP90" s="42"/>
      <c r="AQ90" s="43"/>
      <c r="AR90" s="50"/>
      <c r="AS90" s="42"/>
      <c r="AT90" s="51"/>
      <c r="AU90" s="51"/>
      <c r="AV90" s="52"/>
      <c r="AW90" s="50"/>
      <c r="AX90" s="53"/>
      <c r="AY90" s="53"/>
      <c r="AZ90" s="53"/>
      <c r="BA90" s="53"/>
      <c r="BB90" s="53"/>
      <c r="BC90" s="53"/>
      <c r="BD90" s="53"/>
      <c r="BE90" s="54"/>
    </row>
    <row r="91" spans="1:57" ht="4.5" customHeight="1">
      <c r="A91" s="279"/>
      <c r="B91" s="274"/>
      <c r="C91" s="275"/>
      <c r="D91" s="273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5"/>
      <c r="U91" s="273"/>
      <c r="V91" s="274"/>
      <c r="W91" s="275"/>
      <c r="X91" s="273"/>
      <c r="Y91" s="275"/>
      <c r="Z91" s="273"/>
      <c r="AA91" s="274"/>
      <c r="AB91" s="274"/>
      <c r="AC91" s="275"/>
      <c r="AD91" s="39"/>
      <c r="AE91" s="41"/>
      <c r="AF91" s="57"/>
      <c r="AG91" s="39"/>
      <c r="AH91" s="41"/>
      <c r="AI91" s="57"/>
      <c r="AJ91" s="39"/>
      <c r="AK91" s="41"/>
      <c r="AL91" s="59"/>
      <c r="AM91" s="58"/>
      <c r="AN91" s="39"/>
      <c r="AO91" s="40"/>
      <c r="AP91" s="40"/>
      <c r="AQ91" s="40"/>
      <c r="AR91" s="40"/>
      <c r="AS91" s="57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</row>
    <row r="92" spans="1:57" ht="16.5" customHeight="1">
      <c r="A92" s="255" t="str">
        <f>A36</f>
        <v/>
      </c>
      <c r="B92" s="261"/>
      <c r="C92" s="262"/>
      <c r="D92" s="286" t="str">
        <f>D36</f>
        <v/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2"/>
      <c r="U92" s="281" t="str">
        <f>U36</f>
        <v/>
      </c>
      <c r="V92" s="261"/>
      <c r="W92" s="262"/>
      <c r="X92" s="282" t="str">
        <f>X36</f>
        <v/>
      </c>
      <c r="Y92" s="262"/>
      <c r="Z92" s="272" t="str">
        <f>Z36</f>
        <v/>
      </c>
      <c r="AA92" s="261"/>
      <c r="AB92" s="261"/>
      <c r="AC92" s="262"/>
      <c r="AD92" s="49" t="str">
        <f t="shared" ref="AD92:AL92" si="2">AD36</f>
        <v xml:space="preserve"> </v>
      </c>
      <c r="AE92" s="24" t="str">
        <f t="shared" si="2"/>
        <v xml:space="preserve"> </v>
      </c>
      <c r="AF92" s="24" t="str">
        <f t="shared" si="2"/>
        <v xml:space="preserve"> </v>
      </c>
      <c r="AG92" s="24" t="str">
        <f t="shared" si="2"/>
        <v xml:space="preserve"> </v>
      </c>
      <c r="AH92" s="24" t="str">
        <f t="shared" si="2"/>
        <v xml:space="preserve"> </v>
      </c>
      <c r="AI92" s="24" t="str">
        <f t="shared" si="2"/>
        <v xml:space="preserve"> </v>
      </c>
      <c r="AJ92" s="24" t="str">
        <f t="shared" si="2"/>
        <v xml:space="preserve"> </v>
      </c>
      <c r="AK92" s="24" t="str">
        <f t="shared" si="2"/>
        <v xml:space="preserve"> </v>
      </c>
      <c r="AL92" s="45" t="str">
        <f t="shared" si="2"/>
        <v/>
      </c>
      <c r="AM92" s="58"/>
      <c r="AN92" s="50"/>
      <c r="AO92" s="42"/>
      <c r="AP92" s="42"/>
      <c r="AQ92" s="43"/>
      <c r="AR92" s="50"/>
      <c r="AS92" s="42"/>
      <c r="AT92" s="51"/>
      <c r="AU92" s="51"/>
      <c r="AV92" s="52"/>
      <c r="AW92" s="50"/>
      <c r="AX92" s="53"/>
      <c r="AY92" s="53"/>
      <c r="AZ92" s="53"/>
      <c r="BA92" s="53"/>
      <c r="BB92" s="53"/>
      <c r="BC92" s="53"/>
      <c r="BD92" s="53"/>
      <c r="BE92" s="54"/>
    </row>
    <row r="93" spans="1:57" ht="4.5" customHeight="1">
      <c r="A93" s="279"/>
      <c r="B93" s="274"/>
      <c r="C93" s="275"/>
      <c r="D93" s="273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5"/>
      <c r="U93" s="273"/>
      <c r="V93" s="274"/>
      <c r="W93" s="275"/>
      <c r="X93" s="273"/>
      <c r="Y93" s="275"/>
      <c r="Z93" s="273"/>
      <c r="AA93" s="274"/>
      <c r="AB93" s="274"/>
      <c r="AC93" s="275"/>
      <c r="AD93" s="39"/>
      <c r="AE93" s="41"/>
      <c r="AF93" s="57"/>
      <c r="AG93" s="39"/>
      <c r="AH93" s="41"/>
      <c r="AI93" s="57"/>
      <c r="AJ93" s="39"/>
      <c r="AK93" s="41"/>
      <c r="AL93" s="59"/>
      <c r="AM93" s="58"/>
      <c r="AN93" s="39"/>
      <c r="AO93" s="40"/>
      <c r="AP93" s="40"/>
      <c r="AQ93" s="40"/>
      <c r="AR93" s="40"/>
      <c r="AS93" s="57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</row>
    <row r="94" spans="1:57" ht="16.5" customHeight="1">
      <c r="A94" s="255" t="str">
        <f>A38</f>
        <v/>
      </c>
      <c r="B94" s="261"/>
      <c r="C94" s="262"/>
      <c r="D94" s="286" t="str">
        <f>D38</f>
        <v/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2"/>
      <c r="U94" s="281" t="str">
        <f>U38</f>
        <v/>
      </c>
      <c r="V94" s="261"/>
      <c r="W94" s="262"/>
      <c r="X94" s="282" t="str">
        <f>X38</f>
        <v/>
      </c>
      <c r="Y94" s="262"/>
      <c r="Z94" s="272" t="str">
        <f>Z38</f>
        <v/>
      </c>
      <c r="AA94" s="261"/>
      <c r="AB94" s="261"/>
      <c r="AC94" s="262"/>
      <c r="AD94" s="49" t="str">
        <f t="shared" ref="AD94:AL94" si="3">AD38</f>
        <v xml:space="preserve"> </v>
      </c>
      <c r="AE94" s="24" t="str">
        <f t="shared" si="3"/>
        <v xml:space="preserve"> </v>
      </c>
      <c r="AF94" s="24" t="str">
        <f t="shared" si="3"/>
        <v xml:space="preserve"> </v>
      </c>
      <c r="AG94" s="24" t="str">
        <f t="shared" si="3"/>
        <v xml:space="preserve"> </v>
      </c>
      <c r="AH94" s="24" t="str">
        <f t="shared" si="3"/>
        <v xml:space="preserve"> </v>
      </c>
      <c r="AI94" s="24" t="str">
        <f t="shared" si="3"/>
        <v xml:space="preserve"> </v>
      </c>
      <c r="AJ94" s="24" t="str">
        <f t="shared" si="3"/>
        <v xml:space="preserve"> </v>
      </c>
      <c r="AK94" s="24" t="str">
        <f t="shared" si="3"/>
        <v xml:space="preserve"> </v>
      </c>
      <c r="AL94" s="45" t="str">
        <f t="shared" si="3"/>
        <v/>
      </c>
      <c r="AM94" s="58"/>
      <c r="AN94" s="50"/>
      <c r="AO94" s="42"/>
      <c r="AP94" s="42"/>
      <c r="AQ94" s="43"/>
      <c r="AR94" s="50"/>
      <c r="AS94" s="42"/>
      <c r="AT94" s="51"/>
      <c r="AU94" s="51"/>
      <c r="AV94" s="52"/>
      <c r="AW94" s="50"/>
      <c r="AX94" s="53"/>
      <c r="AY94" s="53"/>
      <c r="AZ94" s="53"/>
      <c r="BA94" s="53"/>
      <c r="BB94" s="53"/>
      <c r="BC94" s="53"/>
      <c r="BD94" s="53"/>
      <c r="BE94" s="54"/>
    </row>
    <row r="95" spans="1:57" ht="4.5" customHeight="1">
      <c r="A95" s="279"/>
      <c r="B95" s="274"/>
      <c r="C95" s="275"/>
      <c r="D95" s="273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5"/>
      <c r="U95" s="273"/>
      <c r="V95" s="274"/>
      <c r="W95" s="275"/>
      <c r="X95" s="273"/>
      <c r="Y95" s="275"/>
      <c r="Z95" s="273"/>
      <c r="AA95" s="274"/>
      <c r="AB95" s="274"/>
      <c r="AC95" s="275"/>
      <c r="AD95" s="39"/>
      <c r="AE95" s="41"/>
      <c r="AF95" s="57"/>
      <c r="AG95" s="39"/>
      <c r="AH95" s="41"/>
      <c r="AI95" s="57"/>
      <c r="AJ95" s="39"/>
      <c r="AK95" s="41"/>
      <c r="AL95" s="59"/>
      <c r="AM95" s="58"/>
      <c r="AN95" s="39"/>
      <c r="AO95" s="40"/>
      <c r="AP95" s="40"/>
      <c r="AQ95" s="40"/>
      <c r="AR95" s="40"/>
      <c r="AS95" s="57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</row>
    <row r="96" spans="1:57" ht="16.5" customHeight="1">
      <c r="A96" s="255" t="str">
        <f>A40</f>
        <v/>
      </c>
      <c r="B96" s="261"/>
      <c r="C96" s="262"/>
      <c r="D96" s="286" t="str">
        <f>D40</f>
        <v/>
      </c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2"/>
      <c r="U96" s="281" t="str">
        <f>U40</f>
        <v/>
      </c>
      <c r="V96" s="261"/>
      <c r="W96" s="262"/>
      <c r="X96" s="282" t="str">
        <f>X40</f>
        <v/>
      </c>
      <c r="Y96" s="262"/>
      <c r="Z96" s="272" t="str">
        <f>Z40</f>
        <v/>
      </c>
      <c r="AA96" s="261"/>
      <c r="AB96" s="261"/>
      <c r="AC96" s="262"/>
      <c r="AD96" s="49" t="str">
        <f t="shared" ref="AD96:AL96" si="4">AD40</f>
        <v xml:space="preserve"> </v>
      </c>
      <c r="AE96" s="24" t="str">
        <f t="shared" si="4"/>
        <v xml:space="preserve"> </v>
      </c>
      <c r="AF96" s="24" t="str">
        <f t="shared" si="4"/>
        <v xml:space="preserve"> </v>
      </c>
      <c r="AG96" s="24" t="str">
        <f t="shared" si="4"/>
        <v xml:space="preserve"> </v>
      </c>
      <c r="AH96" s="24" t="str">
        <f t="shared" si="4"/>
        <v xml:space="preserve"> </v>
      </c>
      <c r="AI96" s="24" t="str">
        <f t="shared" si="4"/>
        <v xml:space="preserve"> </v>
      </c>
      <c r="AJ96" s="24" t="str">
        <f t="shared" si="4"/>
        <v xml:space="preserve"> </v>
      </c>
      <c r="AK96" s="24" t="str">
        <f t="shared" si="4"/>
        <v xml:space="preserve"> </v>
      </c>
      <c r="AL96" s="45" t="str">
        <f t="shared" si="4"/>
        <v/>
      </c>
      <c r="AM96" s="58"/>
      <c r="AN96" s="50"/>
      <c r="AO96" s="42"/>
      <c r="AP96" s="42"/>
      <c r="AQ96" s="43"/>
      <c r="AR96" s="50"/>
      <c r="AS96" s="42"/>
      <c r="AT96" s="51"/>
      <c r="AU96" s="51"/>
      <c r="AV96" s="52"/>
      <c r="AW96" s="50"/>
      <c r="AX96" s="53"/>
      <c r="AY96" s="53"/>
      <c r="AZ96" s="53"/>
      <c r="BA96" s="53"/>
      <c r="BB96" s="53"/>
      <c r="BC96" s="53"/>
      <c r="BD96" s="53"/>
      <c r="BE96" s="54"/>
    </row>
    <row r="97" spans="1:57" ht="4.5" customHeight="1">
      <c r="A97" s="279"/>
      <c r="B97" s="274"/>
      <c r="C97" s="275"/>
      <c r="D97" s="273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5"/>
      <c r="U97" s="273"/>
      <c r="V97" s="274"/>
      <c r="W97" s="275"/>
      <c r="X97" s="273"/>
      <c r="Y97" s="275"/>
      <c r="Z97" s="273"/>
      <c r="AA97" s="274"/>
      <c r="AB97" s="274"/>
      <c r="AC97" s="275"/>
      <c r="AD97" s="39"/>
      <c r="AE97" s="41"/>
      <c r="AF97" s="57"/>
      <c r="AG97" s="39"/>
      <c r="AH97" s="41"/>
      <c r="AI97" s="57"/>
      <c r="AJ97" s="39"/>
      <c r="AK97" s="41"/>
      <c r="AL97" s="59"/>
      <c r="AM97" s="58"/>
      <c r="AN97" s="39"/>
      <c r="AO97" s="40"/>
      <c r="AP97" s="40"/>
      <c r="AQ97" s="40"/>
      <c r="AR97" s="40"/>
      <c r="AS97" s="57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</row>
    <row r="98" spans="1:57" ht="16.5" customHeight="1">
      <c r="A98" s="255" t="str">
        <f>A42</f>
        <v/>
      </c>
      <c r="B98" s="261"/>
      <c r="C98" s="262"/>
      <c r="D98" s="286" t="str">
        <f>D42</f>
        <v/>
      </c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2"/>
      <c r="U98" s="281" t="str">
        <f>U42</f>
        <v/>
      </c>
      <c r="V98" s="261"/>
      <c r="W98" s="262"/>
      <c r="X98" s="282" t="str">
        <f>X42</f>
        <v/>
      </c>
      <c r="Y98" s="262"/>
      <c r="Z98" s="272" t="str">
        <f>Z42</f>
        <v/>
      </c>
      <c r="AA98" s="261"/>
      <c r="AB98" s="261"/>
      <c r="AC98" s="262"/>
      <c r="AD98" s="49" t="str">
        <f t="shared" ref="AD98:AL98" si="5">AD42</f>
        <v xml:space="preserve"> </v>
      </c>
      <c r="AE98" s="24" t="str">
        <f t="shared" si="5"/>
        <v xml:space="preserve"> </v>
      </c>
      <c r="AF98" s="24" t="str">
        <f t="shared" si="5"/>
        <v xml:space="preserve"> </v>
      </c>
      <c r="AG98" s="24" t="str">
        <f t="shared" si="5"/>
        <v xml:space="preserve"> </v>
      </c>
      <c r="AH98" s="24" t="str">
        <f t="shared" si="5"/>
        <v xml:space="preserve"> </v>
      </c>
      <c r="AI98" s="24" t="str">
        <f t="shared" si="5"/>
        <v xml:space="preserve"> </v>
      </c>
      <c r="AJ98" s="24" t="str">
        <f t="shared" si="5"/>
        <v xml:space="preserve"> </v>
      </c>
      <c r="AK98" s="24" t="str">
        <f t="shared" si="5"/>
        <v xml:space="preserve"> </v>
      </c>
      <c r="AL98" s="45" t="str">
        <f t="shared" si="5"/>
        <v/>
      </c>
      <c r="AM98" s="58"/>
      <c r="AN98" s="50"/>
      <c r="AO98" s="42"/>
      <c r="AP98" s="42"/>
      <c r="AQ98" s="43"/>
      <c r="AR98" s="50"/>
      <c r="AS98" s="42"/>
      <c r="AT98" s="51"/>
      <c r="AU98" s="51"/>
      <c r="AV98" s="52"/>
      <c r="AW98" s="50"/>
      <c r="AX98" s="53"/>
      <c r="AY98" s="53"/>
      <c r="AZ98" s="53"/>
      <c r="BA98" s="53"/>
      <c r="BB98" s="53"/>
      <c r="BC98" s="53"/>
      <c r="BD98" s="53"/>
      <c r="BE98" s="54"/>
    </row>
    <row r="99" spans="1:57" ht="4.5" customHeight="1">
      <c r="A99" s="279"/>
      <c r="B99" s="274"/>
      <c r="C99" s="275"/>
      <c r="D99" s="273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5"/>
      <c r="U99" s="273"/>
      <c r="V99" s="274"/>
      <c r="W99" s="275"/>
      <c r="X99" s="273"/>
      <c r="Y99" s="275"/>
      <c r="Z99" s="273"/>
      <c r="AA99" s="274"/>
      <c r="AB99" s="274"/>
      <c r="AC99" s="275"/>
      <c r="AD99" s="39"/>
      <c r="AE99" s="41"/>
      <c r="AF99" s="57"/>
      <c r="AG99" s="39"/>
      <c r="AH99" s="41"/>
      <c r="AI99" s="57"/>
      <c r="AJ99" s="39"/>
      <c r="AK99" s="41"/>
      <c r="AL99" s="59"/>
      <c r="AM99" s="58"/>
      <c r="AN99" s="39"/>
      <c r="AO99" s="40"/>
      <c r="AP99" s="40"/>
      <c r="AQ99" s="40"/>
      <c r="AR99" s="40"/>
      <c r="AS99" s="57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</row>
    <row r="100" spans="1:57" ht="16.5" customHeight="1">
      <c r="A100" s="255" t="str">
        <f>A44</f>
        <v/>
      </c>
      <c r="B100" s="261"/>
      <c r="C100" s="262"/>
      <c r="D100" s="286" t="str">
        <f>D44</f>
        <v/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2"/>
      <c r="U100" s="281" t="str">
        <f>U44</f>
        <v/>
      </c>
      <c r="V100" s="261"/>
      <c r="W100" s="262"/>
      <c r="X100" s="282" t="str">
        <f>X44</f>
        <v/>
      </c>
      <c r="Y100" s="262"/>
      <c r="Z100" s="272" t="str">
        <f>Z44</f>
        <v/>
      </c>
      <c r="AA100" s="261"/>
      <c r="AB100" s="261"/>
      <c r="AC100" s="262"/>
      <c r="AD100" s="49" t="str">
        <f t="shared" ref="AD100:AL100" si="6">AD44</f>
        <v xml:space="preserve"> </v>
      </c>
      <c r="AE100" s="24" t="str">
        <f t="shared" si="6"/>
        <v xml:space="preserve"> </v>
      </c>
      <c r="AF100" s="24" t="str">
        <f t="shared" si="6"/>
        <v xml:space="preserve"> </v>
      </c>
      <c r="AG100" s="24" t="str">
        <f t="shared" si="6"/>
        <v xml:space="preserve"> </v>
      </c>
      <c r="AH100" s="24" t="str">
        <f t="shared" si="6"/>
        <v xml:space="preserve"> </v>
      </c>
      <c r="AI100" s="24" t="str">
        <f t="shared" si="6"/>
        <v xml:space="preserve"> </v>
      </c>
      <c r="AJ100" s="24" t="str">
        <f t="shared" si="6"/>
        <v xml:space="preserve"> </v>
      </c>
      <c r="AK100" s="24" t="str">
        <f t="shared" si="6"/>
        <v xml:space="preserve"> </v>
      </c>
      <c r="AL100" s="45" t="str">
        <f t="shared" si="6"/>
        <v/>
      </c>
      <c r="AM100" s="58"/>
      <c r="AN100" s="50"/>
      <c r="AO100" s="42"/>
      <c r="AP100" s="42"/>
      <c r="AQ100" s="43"/>
      <c r="AR100" s="50"/>
      <c r="AS100" s="42"/>
      <c r="AT100" s="51"/>
      <c r="AU100" s="51"/>
      <c r="AV100" s="52"/>
      <c r="AW100" s="50"/>
      <c r="AX100" s="53"/>
      <c r="AY100" s="53"/>
      <c r="AZ100" s="53"/>
      <c r="BA100" s="53"/>
      <c r="BB100" s="53"/>
      <c r="BC100" s="53"/>
      <c r="BD100" s="53"/>
      <c r="BE100" s="54"/>
    </row>
    <row r="101" spans="1:57" ht="4.5" customHeight="1">
      <c r="A101" s="279"/>
      <c r="B101" s="274"/>
      <c r="C101" s="275"/>
      <c r="D101" s="273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5"/>
      <c r="U101" s="273"/>
      <c r="V101" s="274"/>
      <c r="W101" s="275"/>
      <c r="X101" s="273"/>
      <c r="Y101" s="275"/>
      <c r="Z101" s="273"/>
      <c r="AA101" s="274"/>
      <c r="AB101" s="274"/>
      <c r="AC101" s="275"/>
      <c r="AD101" s="39"/>
      <c r="AE101" s="41"/>
      <c r="AF101" s="57"/>
      <c r="AG101" s="39"/>
      <c r="AH101" s="41"/>
      <c r="AI101" s="57"/>
      <c r="AJ101" s="39"/>
      <c r="AK101" s="41"/>
      <c r="AL101" s="59"/>
      <c r="AM101" s="58"/>
      <c r="AN101" s="39"/>
      <c r="AO101" s="40"/>
      <c r="AP101" s="40"/>
      <c r="AQ101" s="40"/>
      <c r="AR101" s="40"/>
      <c r="AS101" s="57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</row>
    <row r="102" spans="1:57" ht="16.5" customHeight="1">
      <c r="A102" s="255" t="str">
        <f>A46</f>
        <v/>
      </c>
      <c r="B102" s="261"/>
      <c r="C102" s="262"/>
      <c r="D102" s="286" t="str">
        <f>D46</f>
        <v/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2"/>
      <c r="U102" s="281" t="str">
        <f>U46</f>
        <v/>
      </c>
      <c r="V102" s="261"/>
      <c r="W102" s="262"/>
      <c r="X102" s="282" t="str">
        <f>X46</f>
        <v/>
      </c>
      <c r="Y102" s="262"/>
      <c r="Z102" s="272" t="str">
        <f>Z46</f>
        <v/>
      </c>
      <c r="AA102" s="261"/>
      <c r="AB102" s="261"/>
      <c r="AC102" s="262"/>
      <c r="AD102" s="49" t="str">
        <f t="shared" ref="AD102:AL102" si="7">AD46</f>
        <v xml:space="preserve"> </v>
      </c>
      <c r="AE102" s="24" t="str">
        <f t="shared" si="7"/>
        <v xml:space="preserve"> </v>
      </c>
      <c r="AF102" s="24" t="str">
        <f t="shared" si="7"/>
        <v xml:space="preserve"> </v>
      </c>
      <c r="AG102" s="24" t="str">
        <f t="shared" si="7"/>
        <v xml:space="preserve"> </v>
      </c>
      <c r="AH102" s="24" t="str">
        <f t="shared" si="7"/>
        <v xml:space="preserve"> </v>
      </c>
      <c r="AI102" s="24" t="str">
        <f t="shared" si="7"/>
        <v xml:space="preserve"> </v>
      </c>
      <c r="AJ102" s="24" t="str">
        <f t="shared" si="7"/>
        <v xml:space="preserve"> </v>
      </c>
      <c r="AK102" s="24" t="str">
        <f t="shared" si="7"/>
        <v xml:space="preserve"> </v>
      </c>
      <c r="AL102" s="45" t="str">
        <f t="shared" si="7"/>
        <v/>
      </c>
      <c r="AM102" s="58"/>
      <c r="AN102" s="50"/>
      <c r="AO102" s="42"/>
      <c r="AP102" s="42"/>
      <c r="AQ102" s="43"/>
      <c r="AR102" s="50"/>
      <c r="AS102" s="42"/>
      <c r="AT102" s="51"/>
      <c r="AU102" s="51"/>
      <c r="AV102" s="52"/>
      <c r="AW102" s="50"/>
      <c r="AX102" s="53"/>
      <c r="AY102" s="53"/>
      <c r="AZ102" s="53"/>
      <c r="BA102" s="53"/>
      <c r="BB102" s="53"/>
      <c r="BC102" s="53"/>
      <c r="BD102" s="53"/>
      <c r="BE102" s="54"/>
    </row>
    <row r="103" spans="1:57" ht="4.5" customHeight="1">
      <c r="A103" s="279"/>
      <c r="B103" s="274"/>
      <c r="C103" s="275"/>
      <c r="D103" s="273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5"/>
      <c r="U103" s="273"/>
      <c r="V103" s="274"/>
      <c r="W103" s="275"/>
      <c r="X103" s="273"/>
      <c r="Y103" s="275"/>
      <c r="Z103" s="273"/>
      <c r="AA103" s="274"/>
      <c r="AB103" s="274"/>
      <c r="AC103" s="275"/>
      <c r="AD103" s="39"/>
      <c r="AE103" s="41"/>
      <c r="AF103" s="57"/>
      <c r="AG103" s="39"/>
      <c r="AH103" s="41"/>
      <c r="AI103" s="57"/>
      <c r="AJ103" s="39"/>
      <c r="AK103" s="41"/>
      <c r="AL103" s="59"/>
      <c r="AM103" s="58"/>
      <c r="AN103" s="39"/>
      <c r="AO103" s="40"/>
      <c r="AP103" s="40"/>
      <c r="AQ103" s="40"/>
      <c r="AR103" s="40"/>
      <c r="AS103" s="57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</row>
    <row r="104" spans="1:57" ht="16.5" customHeight="1">
      <c r="A104" s="255" t="str">
        <f>A48</f>
        <v/>
      </c>
      <c r="B104" s="261"/>
      <c r="C104" s="262"/>
      <c r="D104" s="286" t="str">
        <f>D48</f>
        <v/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2"/>
      <c r="U104" s="281" t="str">
        <f>U48</f>
        <v/>
      </c>
      <c r="V104" s="261"/>
      <c r="W104" s="262"/>
      <c r="X104" s="282" t="str">
        <f>X48</f>
        <v/>
      </c>
      <c r="Y104" s="262"/>
      <c r="Z104" s="272" t="str">
        <f>Z48</f>
        <v/>
      </c>
      <c r="AA104" s="261"/>
      <c r="AB104" s="261"/>
      <c r="AC104" s="262"/>
      <c r="AD104" s="49" t="str">
        <f t="shared" ref="AD104:AL104" si="8">AD48</f>
        <v xml:space="preserve"> </v>
      </c>
      <c r="AE104" s="24" t="str">
        <f t="shared" si="8"/>
        <v xml:space="preserve"> </v>
      </c>
      <c r="AF104" s="24" t="str">
        <f t="shared" si="8"/>
        <v xml:space="preserve"> </v>
      </c>
      <c r="AG104" s="24" t="str">
        <f t="shared" si="8"/>
        <v xml:space="preserve"> </v>
      </c>
      <c r="AH104" s="24" t="str">
        <f t="shared" si="8"/>
        <v xml:space="preserve"> </v>
      </c>
      <c r="AI104" s="24" t="str">
        <f t="shared" si="8"/>
        <v xml:space="preserve"> </v>
      </c>
      <c r="AJ104" s="24" t="str">
        <f t="shared" si="8"/>
        <v xml:space="preserve"> </v>
      </c>
      <c r="AK104" s="24" t="str">
        <f t="shared" si="8"/>
        <v xml:space="preserve"> </v>
      </c>
      <c r="AL104" s="45" t="str">
        <f t="shared" si="8"/>
        <v/>
      </c>
      <c r="AM104" s="58"/>
      <c r="AN104" s="50"/>
      <c r="AO104" s="42"/>
      <c r="AP104" s="42"/>
      <c r="AQ104" s="43"/>
      <c r="AR104" s="50"/>
      <c r="AS104" s="42"/>
      <c r="AT104" s="51"/>
      <c r="AU104" s="51"/>
      <c r="AV104" s="52"/>
      <c r="AW104" s="50"/>
      <c r="AX104" s="53"/>
      <c r="AY104" s="53"/>
      <c r="AZ104" s="53"/>
      <c r="BA104" s="53"/>
      <c r="BB104" s="53"/>
      <c r="BC104" s="53"/>
      <c r="BD104" s="53"/>
      <c r="BE104" s="54"/>
    </row>
    <row r="105" spans="1:57" ht="4.5" customHeight="1" thickBot="1">
      <c r="A105" s="263"/>
      <c r="B105" s="365"/>
      <c r="C105" s="264"/>
      <c r="D105" s="288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264"/>
      <c r="U105" s="288"/>
      <c r="V105" s="365"/>
      <c r="W105" s="264"/>
      <c r="X105" s="288"/>
      <c r="Y105" s="264"/>
      <c r="Z105" s="288"/>
      <c r="AA105" s="365"/>
      <c r="AB105" s="365"/>
      <c r="AC105" s="264"/>
      <c r="AD105" s="49"/>
      <c r="AE105" s="24"/>
      <c r="AF105" s="61"/>
      <c r="AG105" s="49"/>
      <c r="AH105" s="24"/>
      <c r="AI105" s="61"/>
      <c r="AJ105" s="49"/>
      <c r="AK105" s="24"/>
      <c r="AL105" s="45"/>
      <c r="AM105" s="58"/>
      <c r="AN105" s="39"/>
      <c r="AO105" s="40"/>
      <c r="AP105" s="40"/>
      <c r="AQ105" s="40"/>
      <c r="AR105" s="40"/>
      <c r="AS105" s="57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</row>
    <row r="106" spans="1:57" ht="16.5" customHeight="1">
      <c r="A106" s="246"/>
      <c r="B106" s="265"/>
      <c r="C106" s="266"/>
      <c r="D106" s="403" t="str">
        <f>D50</f>
        <v>小計</v>
      </c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6"/>
      <c r="U106" s="319"/>
      <c r="V106" s="265"/>
      <c r="W106" s="266"/>
      <c r="X106" s="320"/>
      <c r="Y106" s="266"/>
      <c r="Z106" s="375"/>
      <c r="AA106" s="265"/>
      <c r="AB106" s="265"/>
      <c r="AC106" s="266"/>
      <c r="AD106" s="62" t="str">
        <f t="shared" ref="AD106:AL106" si="9">AD50</f>
        <v xml:space="preserve"> </v>
      </c>
      <c r="AE106" s="63" t="str">
        <f t="shared" si="9"/>
        <v xml:space="preserve"> </v>
      </c>
      <c r="AF106" s="63" t="str">
        <f t="shared" si="9"/>
        <v xml:space="preserve"> </v>
      </c>
      <c r="AG106" s="63" t="str">
        <f t="shared" si="9"/>
        <v xml:space="preserve"> </v>
      </c>
      <c r="AH106" s="63" t="str">
        <f t="shared" si="9"/>
        <v xml:space="preserve"> </v>
      </c>
      <c r="AI106" s="63" t="str">
        <f t="shared" si="9"/>
        <v xml:space="preserve"> </v>
      </c>
      <c r="AJ106" s="63" t="str">
        <f t="shared" si="9"/>
        <v xml:space="preserve"> </v>
      </c>
      <c r="AK106" s="63" t="str">
        <f t="shared" si="9"/>
        <v xml:space="preserve"> </v>
      </c>
      <c r="AL106" s="64" t="str">
        <f t="shared" si="9"/>
        <v/>
      </c>
      <c r="AM106" s="58"/>
      <c r="AN106" s="50"/>
      <c r="AO106" s="42"/>
      <c r="AP106" s="42"/>
      <c r="AQ106" s="43"/>
      <c r="AR106" s="50"/>
      <c r="AS106" s="42"/>
      <c r="AT106" s="51"/>
      <c r="AU106" s="51"/>
      <c r="AV106" s="52"/>
      <c r="AW106" s="50"/>
      <c r="AX106" s="53"/>
      <c r="AY106" s="53"/>
      <c r="AZ106" s="53"/>
      <c r="BA106" s="53"/>
      <c r="BB106" s="53"/>
      <c r="BC106" s="53"/>
      <c r="BD106" s="53"/>
      <c r="BE106" s="54"/>
    </row>
    <row r="107" spans="1:57" ht="4.5" customHeight="1" thickBot="1">
      <c r="A107" s="267"/>
      <c r="B107" s="268"/>
      <c r="C107" s="269"/>
      <c r="D107" s="289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9"/>
      <c r="U107" s="289"/>
      <c r="V107" s="268"/>
      <c r="W107" s="269"/>
      <c r="X107" s="289"/>
      <c r="Y107" s="269"/>
      <c r="Z107" s="289"/>
      <c r="AA107" s="268"/>
      <c r="AB107" s="268"/>
      <c r="AC107" s="269"/>
      <c r="AD107" s="65"/>
      <c r="AE107" s="34"/>
      <c r="AF107" s="46"/>
      <c r="AG107" s="65"/>
      <c r="AH107" s="34"/>
      <c r="AI107" s="46"/>
      <c r="AJ107" s="65"/>
      <c r="AK107" s="34"/>
      <c r="AL107" s="48"/>
      <c r="AM107" s="58"/>
      <c r="AN107" s="39"/>
      <c r="AO107" s="40"/>
      <c r="AP107" s="40"/>
      <c r="AQ107" s="40"/>
      <c r="AR107" s="40"/>
      <c r="AS107" s="57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</row>
    <row r="108" spans="1:57" ht="16.5" customHeight="1" thickBot="1">
      <c r="A108" s="66" t="s">
        <v>79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</row>
    <row r="109" spans="1:57" ht="18" customHeight="1">
      <c r="A109" s="309" t="s">
        <v>80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285"/>
      <c r="U109" s="24"/>
      <c r="V109" s="309" t="s">
        <v>81</v>
      </c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5"/>
    </row>
    <row r="110" spans="1:57" ht="18" customHeight="1">
      <c r="A110" s="270" t="s">
        <v>64</v>
      </c>
      <c r="B110" s="271"/>
      <c r="C110" s="284" t="s">
        <v>65</v>
      </c>
      <c r="D110" s="285"/>
      <c r="E110" s="270"/>
      <c r="F110" s="271"/>
      <c r="G110" s="284"/>
      <c r="H110" s="285"/>
      <c r="I110" s="270"/>
      <c r="J110" s="271"/>
      <c r="K110" s="284"/>
      <c r="L110" s="285"/>
      <c r="M110" s="270"/>
      <c r="N110" s="285"/>
      <c r="O110" s="270"/>
      <c r="P110" s="271"/>
      <c r="Q110" s="284"/>
      <c r="R110" s="271"/>
      <c r="S110" s="284"/>
      <c r="T110" s="285"/>
      <c r="U110" s="67"/>
      <c r="V110" s="270" t="s">
        <v>63</v>
      </c>
      <c r="W110" s="271"/>
      <c r="X110" s="284" t="s">
        <v>64</v>
      </c>
      <c r="Y110" s="271"/>
      <c r="Z110" s="284" t="s">
        <v>65</v>
      </c>
      <c r="AA110" s="271"/>
      <c r="AB110" s="284"/>
      <c r="AC110" s="271"/>
      <c r="AD110" s="284"/>
      <c r="AE110" s="271"/>
      <c r="AF110" s="284"/>
      <c r="AG110" s="271"/>
      <c r="AH110" s="284"/>
      <c r="AI110" s="271"/>
      <c r="AJ110" s="284"/>
      <c r="AK110" s="271"/>
      <c r="AL110" s="284"/>
      <c r="AM110" s="285"/>
      <c r="AN110" s="270"/>
      <c r="AO110" s="271"/>
      <c r="AP110" s="284"/>
      <c r="AQ110" s="285"/>
      <c r="AR110" s="270"/>
      <c r="AS110" s="271"/>
      <c r="AT110" s="284"/>
      <c r="AU110" s="285"/>
      <c r="AV110" s="270"/>
      <c r="AW110" s="285"/>
      <c r="AX110" s="270"/>
      <c r="AY110" s="271"/>
      <c r="AZ110" s="284"/>
      <c r="BA110" s="271"/>
      <c r="BB110" s="284"/>
      <c r="BC110" s="271"/>
      <c r="BD110" s="284"/>
      <c r="BE110" s="285"/>
    </row>
    <row r="111" spans="1:57" ht="18" customHeight="1">
      <c r="A111" s="306" t="s">
        <v>82</v>
      </c>
      <c r="B111" s="307"/>
      <c r="C111" s="307"/>
      <c r="D111" s="307"/>
      <c r="E111" s="306" t="s">
        <v>83</v>
      </c>
      <c r="F111" s="307"/>
      <c r="G111" s="307"/>
      <c r="H111" s="307"/>
      <c r="I111" s="306" t="s">
        <v>84</v>
      </c>
      <c r="J111" s="307"/>
      <c r="K111" s="307"/>
      <c r="L111" s="307"/>
      <c r="M111" s="306" t="s">
        <v>85</v>
      </c>
      <c r="N111" s="307"/>
      <c r="O111" s="306" t="s">
        <v>86</v>
      </c>
      <c r="P111" s="307"/>
      <c r="Q111" s="307"/>
      <c r="R111" s="307"/>
      <c r="S111" s="307"/>
      <c r="T111" s="307"/>
      <c r="U111" s="67"/>
      <c r="V111" s="306" t="s">
        <v>87</v>
      </c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6" t="s">
        <v>83</v>
      </c>
      <c r="AO111" s="307"/>
      <c r="AP111" s="307"/>
      <c r="AQ111" s="307"/>
      <c r="AR111" s="306" t="s">
        <v>84</v>
      </c>
      <c r="AS111" s="307"/>
      <c r="AT111" s="307"/>
      <c r="AU111" s="307"/>
      <c r="AV111" s="306" t="s">
        <v>85</v>
      </c>
      <c r="AW111" s="307"/>
      <c r="AX111" s="306" t="s">
        <v>86</v>
      </c>
      <c r="AY111" s="307"/>
      <c r="AZ111" s="307"/>
      <c r="BA111" s="307"/>
      <c r="BB111" s="307"/>
      <c r="BC111" s="307"/>
      <c r="BD111" s="307"/>
      <c r="BE111" s="307"/>
    </row>
    <row r="112" spans="1:57" ht="13.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</row>
    <row r="113" spans="1:57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</row>
    <row r="114" spans="1:57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</row>
    <row r="115" spans="1:57" ht="13.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</row>
    <row r="116" spans="1:57" ht="13.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</row>
    <row r="117" spans="1:57" ht="13.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</row>
    <row r="118" spans="1:57" ht="13.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</row>
    <row r="119" spans="1:57" ht="13.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</row>
    <row r="120" spans="1:57" ht="13.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</row>
    <row r="121" spans="1:57" ht="13.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</row>
    <row r="122" spans="1:57" ht="13.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</row>
    <row r="123" spans="1:57" ht="13.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</row>
    <row r="124" spans="1:57" ht="13.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</row>
    <row r="125" spans="1:57" ht="13.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</row>
    <row r="126" spans="1:57" ht="13.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</row>
    <row r="127" spans="1:57" ht="13.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</row>
    <row r="128" spans="1:57" ht="13.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</row>
    <row r="129" spans="1:57" ht="13.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</row>
    <row r="130" spans="1:57" ht="13.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</row>
    <row r="131" spans="1:57" ht="13.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</row>
    <row r="132" spans="1:57" ht="13.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</row>
    <row r="133" spans="1:57" ht="13.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</row>
    <row r="134" spans="1:57" ht="13.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</row>
    <row r="135" spans="1:57" ht="13.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</row>
    <row r="136" spans="1:57" ht="13.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</row>
    <row r="137" spans="1:57" ht="13.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</row>
    <row r="138" spans="1:57" ht="13.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</row>
    <row r="139" spans="1:57" ht="13.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</row>
    <row r="140" spans="1:57" ht="13.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</row>
    <row r="141" spans="1:57" ht="13.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</row>
    <row r="142" spans="1:57" ht="13.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</row>
    <row r="143" spans="1:57" ht="13.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</row>
    <row r="144" spans="1:57" ht="13.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</row>
    <row r="145" spans="1:57" ht="13.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</row>
    <row r="146" spans="1:57" ht="13.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</row>
    <row r="147" spans="1:57" ht="13.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</row>
    <row r="148" spans="1:57" ht="13.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</row>
    <row r="149" spans="1:57" ht="13.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</row>
    <row r="150" spans="1:57" ht="13.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</row>
    <row r="151" spans="1:57" ht="13.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</row>
    <row r="152" spans="1:57" ht="13.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</row>
    <row r="153" spans="1:57" ht="13.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</row>
    <row r="154" spans="1:57" ht="13.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</row>
    <row r="155" spans="1:57" ht="13.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</row>
    <row r="156" spans="1:57" ht="13.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</row>
    <row r="157" spans="1:57" ht="13.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</row>
    <row r="158" spans="1:57" ht="13.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</row>
    <row r="159" spans="1:57" ht="13.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</row>
    <row r="160" spans="1:57" ht="13.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</row>
    <row r="161" spans="1:57" ht="13.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</row>
    <row r="162" spans="1:57" ht="13.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</row>
    <row r="163" spans="1:57" ht="13.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</row>
    <row r="164" spans="1:57" ht="13.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</row>
    <row r="165" spans="1:57" ht="13.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</row>
    <row r="166" spans="1:57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</row>
    <row r="167" spans="1:57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</row>
    <row r="168" spans="1:57" ht="13.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</row>
    <row r="169" spans="1:57" ht="13.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</row>
    <row r="170" spans="1:57" ht="13.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</row>
    <row r="171" spans="1:57" ht="13.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</row>
    <row r="172" spans="1:57" ht="13.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</row>
    <row r="173" spans="1:57" ht="13.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</row>
    <row r="174" spans="1:57" ht="13.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</row>
    <row r="175" spans="1:57" ht="13.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</row>
    <row r="176" spans="1:57" ht="13.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</row>
    <row r="177" spans="1:57" ht="13.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</row>
    <row r="178" spans="1:57" ht="13.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</row>
    <row r="179" spans="1:57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</row>
    <row r="180" spans="1:57" ht="13.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</row>
    <row r="181" spans="1:57" ht="13.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</row>
    <row r="182" spans="1:57" ht="13.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</row>
    <row r="183" spans="1:57" ht="13.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</row>
    <row r="184" spans="1:57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</row>
    <row r="185" spans="1:57" ht="13.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</row>
    <row r="186" spans="1:57" ht="13.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</row>
    <row r="187" spans="1:57" ht="13.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</row>
    <row r="188" spans="1:57" ht="13.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</row>
    <row r="189" spans="1:57" ht="13.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</row>
    <row r="190" spans="1:57" ht="13.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</row>
    <row r="191" spans="1:57" ht="13.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</row>
    <row r="192" spans="1:57" ht="13.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</row>
    <row r="193" spans="1:57" ht="13.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</row>
    <row r="194" spans="1:57" ht="13.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</row>
    <row r="195" spans="1:57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</row>
    <row r="196" spans="1:57" ht="13.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</row>
    <row r="197" spans="1:57" ht="13.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</row>
    <row r="198" spans="1:57" ht="13.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</row>
    <row r="199" spans="1:57" ht="13.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</row>
    <row r="200" spans="1:57" ht="13.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</row>
    <row r="201" spans="1:57" ht="13.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</row>
    <row r="202" spans="1:57" ht="13.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</row>
    <row r="203" spans="1:57" ht="13.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</row>
    <row r="204" spans="1:57" ht="13.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</row>
    <row r="205" spans="1:57" ht="13.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</row>
    <row r="206" spans="1:57" ht="13.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</row>
    <row r="207" spans="1:57" ht="13.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</row>
    <row r="208" spans="1:57" ht="13.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</row>
    <row r="209" spans="1:57" ht="13.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</row>
    <row r="210" spans="1:57" ht="13.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</row>
    <row r="211" spans="1:57" ht="13.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</row>
    <row r="212" spans="1:57" ht="13.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</row>
    <row r="213" spans="1:57" ht="13.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</row>
    <row r="214" spans="1:57" ht="13.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</row>
    <row r="215" spans="1:57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</row>
    <row r="216" spans="1:57" ht="13.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</row>
    <row r="217" spans="1:57" ht="13.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</row>
    <row r="218" spans="1:57" ht="13.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</row>
    <row r="219" spans="1:57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</row>
    <row r="220" spans="1:57" ht="13.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</row>
    <row r="221" spans="1:57" ht="13.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</row>
    <row r="222" spans="1:57" ht="13.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</row>
    <row r="223" spans="1:57" ht="13.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</row>
    <row r="224" spans="1:57" ht="13.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</row>
    <row r="225" spans="1:57" ht="13.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</row>
    <row r="226" spans="1:57" ht="13.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</row>
    <row r="227" spans="1:57" ht="13.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</row>
    <row r="228" spans="1:57" ht="13.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</row>
    <row r="229" spans="1:57" ht="13.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</row>
    <row r="230" spans="1:57" ht="13.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</row>
    <row r="231" spans="1:57" ht="13.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</row>
    <row r="232" spans="1:57" ht="13.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</row>
    <row r="233" spans="1:57" ht="13.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</row>
    <row r="234" spans="1:57" ht="13.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</row>
    <row r="235" spans="1:57" ht="13.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</row>
    <row r="236" spans="1:57" ht="13.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</row>
    <row r="237" spans="1:57" ht="13.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</row>
    <row r="238" spans="1:57" ht="13.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</row>
    <row r="239" spans="1:57" ht="13.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</row>
    <row r="240" spans="1:57" ht="13.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</row>
    <row r="241" spans="1:57" ht="13.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</row>
    <row r="242" spans="1:57" ht="13.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</row>
    <row r="243" spans="1:57" ht="13.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</row>
    <row r="244" spans="1:57" ht="13.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</row>
    <row r="245" spans="1:57" ht="13.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</row>
    <row r="246" spans="1:57" ht="13.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</row>
    <row r="247" spans="1:57" ht="13.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</row>
    <row r="248" spans="1:57" ht="13.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</row>
    <row r="249" spans="1:57" ht="13.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</row>
    <row r="250" spans="1:57" ht="13.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</row>
    <row r="251" spans="1:57" ht="13.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</row>
    <row r="252" spans="1:57" ht="13.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</row>
    <row r="253" spans="1:57" ht="13.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</row>
    <row r="254" spans="1:57" ht="13.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</row>
    <row r="255" spans="1:57" ht="13.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</row>
    <row r="256" spans="1:57" ht="13.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</row>
    <row r="257" spans="1:57" ht="13.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</row>
    <row r="258" spans="1:57" ht="13.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</row>
    <row r="259" spans="1:57" ht="13.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</row>
    <row r="260" spans="1:57" ht="13.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</row>
    <row r="261" spans="1:57" ht="13.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</row>
    <row r="262" spans="1:57" ht="13.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</row>
    <row r="263" spans="1:57" ht="13.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</row>
    <row r="264" spans="1:57" ht="13.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</row>
    <row r="265" spans="1:57" ht="13.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</row>
    <row r="266" spans="1:57" ht="13.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</row>
    <row r="267" spans="1:57" ht="13.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</row>
    <row r="268" spans="1:57" ht="13.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</row>
    <row r="269" spans="1:57" ht="13.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</row>
    <row r="270" spans="1:57" ht="13.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</row>
    <row r="271" spans="1:57" ht="13.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</row>
    <row r="272" spans="1:57" ht="13.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</row>
    <row r="273" spans="1:57" ht="13.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</row>
    <row r="274" spans="1:57" ht="13.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</row>
    <row r="275" spans="1:57" ht="13.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</row>
    <row r="276" spans="1:57" ht="13.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</row>
    <row r="277" spans="1:57" ht="13.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</row>
    <row r="278" spans="1:57" ht="13.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</row>
    <row r="279" spans="1:57" ht="13.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</row>
    <row r="280" spans="1:57" ht="13.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</row>
    <row r="281" spans="1:57" ht="13.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</row>
    <row r="282" spans="1:57" ht="13.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</row>
    <row r="283" spans="1:57" ht="13.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</row>
    <row r="284" spans="1:57" ht="13.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</row>
    <row r="285" spans="1:57" ht="13.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</row>
    <row r="286" spans="1:57" ht="13.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</row>
    <row r="287" spans="1:57" ht="13.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</row>
    <row r="288" spans="1:57" ht="13.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</row>
    <row r="289" spans="1:57" ht="13.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</row>
    <row r="290" spans="1:57" ht="13.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</row>
    <row r="291" spans="1:57" ht="13.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</row>
    <row r="292" spans="1:57" ht="13.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</row>
    <row r="293" spans="1:57" ht="13.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</row>
    <row r="294" spans="1:57" ht="13.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</row>
    <row r="295" spans="1:57" ht="13.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</row>
    <row r="296" spans="1:57" ht="13.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</row>
    <row r="297" spans="1:57" ht="13.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</row>
    <row r="298" spans="1:57" ht="13.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</row>
    <row r="299" spans="1:57" ht="13.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</row>
    <row r="300" spans="1:57" ht="13.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</row>
    <row r="301" spans="1:57" ht="13.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</row>
    <row r="302" spans="1:57" ht="13.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</row>
    <row r="303" spans="1:57" ht="13.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</row>
    <row r="304" spans="1:57" ht="13.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</row>
    <row r="305" spans="1:57" ht="13.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</row>
    <row r="306" spans="1:57" ht="13.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</row>
    <row r="307" spans="1:57" ht="13.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</row>
    <row r="308" spans="1:57" ht="13.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</row>
    <row r="309" spans="1:57" ht="13.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</row>
    <row r="310" spans="1:57" ht="13.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</row>
    <row r="311" spans="1:57" ht="13.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</row>
    <row r="312" spans="1:57" ht="13.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</row>
    <row r="313" spans="1:57" ht="13.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</row>
    <row r="314" spans="1:57" ht="13.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</row>
    <row r="315" spans="1:57" ht="13.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</row>
    <row r="316" spans="1:57" ht="13.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</row>
    <row r="317" spans="1:57" ht="13.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</row>
    <row r="318" spans="1:57" ht="13.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</row>
    <row r="319" spans="1:57" ht="13.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</row>
    <row r="320" spans="1:57" ht="13.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</row>
    <row r="321" spans="1:57" ht="13.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</row>
    <row r="322" spans="1:57" ht="13.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</row>
    <row r="323" spans="1:57" ht="13.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</row>
    <row r="324" spans="1:57" ht="13.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</row>
    <row r="325" spans="1:57" ht="13.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</row>
    <row r="326" spans="1:57" ht="13.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</row>
    <row r="327" spans="1:57" ht="13.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</row>
    <row r="328" spans="1:57" ht="13.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</row>
    <row r="329" spans="1:57" ht="13.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</row>
    <row r="330" spans="1:57" ht="13.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</row>
    <row r="331" spans="1:57" ht="13.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</row>
    <row r="332" spans="1:57" ht="13.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</row>
    <row r="333" spans="1:57" ht="13.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</row>
    <row r="334" spans="1:57" ht="13.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</row>
    <row r="335" spans="1:57" ht="13.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</row>
    <row r="336" spans="1:57" ht="13.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</row>
    <row r="337" spans="1:57" ht="13.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</row>
    <row r="338" spans="1:57" ht="13.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</row>
    <row r="339" spans="1:57" ht="13.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</row>
    <row r="340" spans="1:57" ht="13.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</row>
    <row r="341" spans="1:57" ht="13.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</row>
    <row r="342" spans="1:57" ht="13.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</row>
    <row r="343" spans="1:57" ht="13.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</row>
    <row r="344" spans="1:57" ht="13.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</row>
    <row r="345" spans="1:57" ht="13.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</row>
    <row r="346" spans="1:57" ht="13.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</row>
    <row r="347" spans="1:57" ht="13.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</row>
    <row r="348" spans="1:57" ht="13.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</row>
    <row r="349" spans="1:57" ht="13.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</row>
    <row r="350" spans="1:57" ht="13.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</row>
    <row r="351" spans="1:57" ht="13.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</row>
    <row r="352" spans="1:57" ht="13.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</row>
    <row r="353" spans="1:57" ht="13.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</row>
    <row r="354" spans="1:57" ht="13.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</row>
    <row r="355" spans="1:57" ht="13.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</row>
    <row r="356" spans="1:57" ht="13.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</row>
    <row r="357" spans="1:57" ht="13.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</row>
    <row r="358" spans="1:57" ht="13.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</row>
    <row r="359" spans="1:57" ht="13.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</row>
    <row r="360" spans="1:57" ht="13.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</row>
    <row r="361" spans="1:57" ht="13.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</row>
    <row r="362" spans="1:57" ht="13.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</row>
    <row r="363" spans="1:57" ht="13.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</row>
    <row r="364" spans="1:57" ht="13.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</row>
    <row r="365" spans="1:57" ht="13.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</row>
    <row r="366" spans="1:57" ht="13.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</row>
    <row r="367" spans="1:57" ht="13.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</row>
    <row r="368" spans="1:57" ht="13.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</row>
    <row r="369" spans="1:57" ht="13.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</row>
    <row r="370" spans="1:57" ht="13.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</row>
    <row r="371" spans="1:57" ht="13.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</row>
    <row r="372" spans="1:57" ht="13.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</row>
    <row r="373" spans="1:57" ht="13.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</row>
    <row r="374" spans="1:57" ht="13.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</row>
    <row r="375" spans="1:57" ht="13.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</row>
    <row r="376" spans="1:57" ht="13.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</row>
    <row r="377" spans="1:57" ht="13.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</row>
    <row r="378" spans="1:57" ht="13.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</row>
    <row r="379" spans="1:57" ht="13.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</row>
    <row r="380" spans="1:57" ht="13.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</row>
    <row r="381" spans="1:57" ht="13.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</row>
    <row r="382" spans="1:57" ht="13.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</row>
    <row r="383" spans="1:57" ht="13.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</row>
    <row r="384" spans="1:57" ht="13.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</row>
    <row r="385" spans="1:57" ht="13.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</row>
    <row r="386" spans="1:57" ht="13.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</row>
    <row r="387" spans="1:57" ht="13.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</row>
    <row r="388" spans="1:57" ht="13.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</row>
    <row r="389" spans="1:57" ht="13.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</row>
    <row r="390" spans="1:57" ht="13.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</row>
    <row r="391" spans="1:57" ht="13.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</row>
    <row r="392" spans="1:57" ht="13.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</row>
    <row r="393" spans="1:57" ht="13.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</row>
    <row r="394" spans="1:57" ht="13.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</row>
    <row r="395" spans="1:57" ht="13.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</row>
    <row r="396" spans="1:57" ht="13.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</row>
    <row r="397" spans="1:57" ht="13.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</row>
    <row r="398" spans="1:57" ht="13.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</row>
    <row r="399" spans="1:57" ht="13.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</row>
    <row r="400" spans="1:57" ht="13.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</row>
    <row r="401" spans="1:57" ht="13.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</row>
    <row r="402" spans="1:57" ht="13.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</row>
    <row r="403" spans="1:57" ht="13.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</row>
    <row r="404" spans="1:57" ht="13.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</row>
    <row r="405" spans="1:57" ht="13.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</row>
    <row r="406" spans="1:57" ht="13.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</row>
    <row r="407" spans="1:57" ht="13.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</row>
    <row r="408" spans="1:57" ht="13.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</row>
    <row r="409" spans="1:57" ht="13.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</row>
    <row r="410" spans="1:57" ht="13.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</row>
    <row r="411" spans="1:57" ht="13.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</row>
    <row r="412" spans="1:57" ht="13.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</row>
    <row r="413" spans="1:57" ht="13.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</row>
    <row r="414" spans="1:57" ht="13.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</row>
    <row r="415" spans="1:57" ht="13.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</row>
    <row r="416" spans="1:57" ht="13.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</row>
    <row r="417" spans="1:57" ht="13.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</row>
    <row r="418" spans="1:57" ht="13.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</row>
    <row r="419" spans="1:57" ht="13.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</row>
    <row r="420" spans="1:57" ht="13.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</row>
    <row r="421" spans="1:57" ht="13.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</row>
    <row r="422" spans="1:57" ht="13.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</row>
    <row r="423" spans="1:57" ht="13.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</row>
    <row r="424" spans="1:57" ht="13.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</row>
    <row r="425" spans="1:57" ht="13.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</row>
    <row r="426" spans="1:57" ht="13.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</row>
    <row r="427" spans="1:57" ht="13.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</row>
    <row r="428" spans="1:57" ht="13.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</row>
    <row r="429" spans="1:57" ht="13.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</row>
    <row r="430" spans="1:57" ht="13.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</row>
    <row r="431" spans="1:57" ht="13.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</row>
    <row r="432" spans="1:57" ht="13.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</row>
    <row r="433" spans="1:57" ht="13.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</row>
    <row r="434" spans="1:57" ht="13.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</row>
    <row r="435" spans="1:57" ht="13.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</row>
    <row r="436" spans="1:57" ht="13.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</row>
    <row r="437" spans="1:57" ht="13.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</row>
    <row r="438" spans="1:57" ht="13.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</row>
    <row r="439" spans="1:57" ht="13.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</row>
    <row r="440" spans="1:57" ht="13.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</row>
    <row r="441" spans="1:57" ht="13.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</row>
    <row r="442" spans="1:57" ht="13.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</row>
    <row r="443" spans="1:57" ht="13.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</row>
    <row r="444" spans="1:57" ht="13.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</row>
    <row r="445" spans="1:57" ht="13.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</row>
    <row r="446" spans="1:57" ht="13.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</row>
    <row r="447" spans="1:57" ht="13.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</row>
    <row r="448" spans="1:57" ht="13.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</row>
    <row r="449" spans="1:57" ht="13.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</row>
    <row r="450" spans="1:57" ht="13.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</row>
    <row r="451" spans="1:57" ht="13.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</row>
    <row r="452" spans="1:57" ht="13.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</row>
    <row r="453" spans="1:57" ht="13.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</row>
    <row r="454" spans="1:57" ht="13.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</row>
    <row r="455" spans="1:57" ht="13.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</row>
    <row r="456" spans="1:57" ht="13.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</row>
    <row r="457" spans="1:57" ht="13.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</row>
    <row r="458" spans="1:57" ht="13.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</row>
    <row r="459" spans="1:57" ht="13.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</row>
    <row r="460" spans="1:57" ht="13.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</row>
    <row r="461" spans="1:57" ht="13.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</row>
    <row r="462" spans="1:57" ht="13.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</row>
    <row r="463" spans="1:57" ht="13.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</row>
    <row r="464" spans="1:57" ht="13.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</row>
    <row r="465" spans="1:57" ht="13.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</row>
    <row r="466" spans="1:57" ht="13.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</row>
    <row r="467" spans="1:57" ht="13.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</row>
    <row r="468" spans="1:57" ht="13.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</row>
    <row r="469" spans="1:57" ht="13.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</row>
    <row r="470" spans="1:57" ht="13.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</row>
    <row r="471" spans="1:57" ht="13.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</row>
    <row r="472" spans="1:57" ht="13.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</row>
    <row r="473" spans="1:57" ht="13.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</row>
    <row r="474" spans="1:57" ht="13.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</row>
    <row r="475" spans="1:57" ht="13.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</row>
    <row r="476" spans="1:57" ht="13.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</row>
    <row r="477" spans="1:57" ht="13.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</row>
    <row r="478" spans="1:57" ht="13.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</row>
    <row r="479" spans="1:57" ht="13.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</row>
    <row r="480" spans="1:57" ht="13.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</row>
    <row r="481" spans="1:57" ht="13.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</row>
    <row r="482" spans="1:57" ht="13.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</row>
    <row r="483" spans="1:57" ht="13.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</row>
    <row r="484" spans="1:57" ht="13.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</row>
    <row r="485" spans="1:57" ht="13.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</row>
    <row r="486" spans="1:57" ht="13.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</row>
    <row r="487" spans="1:57" ht="13.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</row>
    <row r="488" spans="1:57" ht="13.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</row>
    <row r="489" spans="1:57" ht="13.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</row>
    <row r="490" spans="1:57" ht="13.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</row>
    <row r="491" spans="1:57" ht="13.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</row>
    <row r="492" spans="1:57" ht="13.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</row>
    <row r="493" spans="1:57" ht="13.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</row>
    <row r="494" spans="1:57" ht="13.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</row>
    <row r="495" spans="1:57" ht="13.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</row>
    <row r="496" spans="1:57" ht="13.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</row>
    <row r="497" spans="1:57" ht="13.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</row>
    <row r="498" spans="1:57" ht="13.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</row>
    <row r="499" spans="1:57" ht="13.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</row>
    <row r="500" spans="1:57" ht="13.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</row>
    <row r="501" spans="1:57" ht="13.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57" ht="13.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</row>
    <row r="503" spans="1:57" ht="13.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</row>
    <row r="504" spans="1:57" ht="13.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</row>
    <row r="505" spans="1:57" ht="13.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</row>
    <row r="506" spans="1:57" ht="13.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</row>
    <row r="507" spans="1:57" ht="13.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</row>
    <row r="508" spans="1:57" ht="13.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</row>
    <row r="509" spans="1:57" ht="13.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</row>
    <row r="510" spans="1:57" ht="13.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</row>
    <row r="511" spans="1:57" ht="13.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</row>
    <row r="512" spans="1:57" ht="13.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</row>
    <row r="513" spans="1:57" ht="13.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</row>
    <row r="514" spans="1:57" ht="13.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</row>
    <row r="515" spans="1:57" ht="13.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</row>
    <row r="516" spans="1:57" ht="13.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</row>
    <row r="517" spans="1:57" ht="13.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</row>
    <row r="518" spans="1:57" ht="13.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</row>
    <row r="519" spans="1:57" ht="13.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</row>
    <row r="520" spans="1:57" ht="13.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</row>
    <row r="521" spans="1:57" ht="13.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</row>
    <row r="522" spans="1:57" ht="13.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</row>
    <row r="523" spans="1:57" ht="13.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</row>
    <row r="524" spans="1:57" ht="13.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</row>
    <row r="525" spans="1:57" ht="13.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</row>
    <row r="526" spans="1:57" ht="13.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</row>
    <row r="527" spans="1:57" ht="13.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</row>
    <row r="528" spans="1:57" ht="13.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</row>
    <row r="529" spans="1:57" ht="13.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</row>
    <row r="530" spans="1:57" ht="13.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</row>
    <row r="531" spans="1:57" ht="13.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</row>
    <row r="532" spans="1:57" ht="13.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</row>
    <row r="533" spans="1:57" ht="13.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</row>
    <row r="534" spans="1:57" ht="13.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</row>
    <row r="535" spans="1:57" ht="13.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</row>
    <row r="536" spans="1:57" ht="13.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</row>
    <row r="537" spans="1:57" ht="13.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</row>
    <row r="538" spans="1:57" ht="13.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</row>
    <row r="539" spans="1:57" ht="13.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</row>
    <row r="540" spans="1:57" ht="13.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</row>
    <row r="541" spans="1:57" ht="13.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</row>
    <row r="542" spans="1:57" ht="13.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</row>
    <row r="543" spans="1:57" ht="13.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</row>
    <row r="544" spans="1:57" ht="13.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</row>
    <row r="545" spans="1:57" ht="13.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</row>
    <row r="546" spans="1:57" ht="13.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</row>
    <row r="547" spans="1:57" ht="13.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</row>
    <row r="548" spans="1:57" ht="13.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57" ht="13.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</row>
    <row r="550" spans="1:57" ht="13.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</row>
    <row r="551" spans="1:57" ht="13.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</row>
    <row r="552" spans="1:57" ht="13.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</row>
    <row r="553" spans="1:57" ht="13.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</row>
    <row r="554" spans="1:57" ht="13.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</row>
    <row r="555" spans="1:57" ht="13.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</row>
    <row r="556" spans="1:57" ht="13.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57" ht="13.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57" ht="13.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</row>
    <row r="559" spans="1:57" ht="13.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</row>
    <row r="560" spans="1:57" ht="13.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57" ht="13.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</row>
    <row r="562" spans="1:57" ht="13.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</row>
    <row r="563" spans="1:57" ht="13.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</row>
    <row r="564" spans="1:57" ht="13.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</row>
    <row r="565" spans="1:57" ht="13.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</row>
    <row r="566" spans="1:57" ht="13.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</row>
    <row r="567" spans="1:57" ht="13.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</row>
    <row r="568" spans="1:57" ht="13.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</row>
    <row r="569" spans="1:57" ht="13.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</row>
    <row r="570" spans="1:57" ht="13.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</row>
    <row r="571" spans="1:57" ht="13.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</row>
    <row r="572" spans="1:57" ht="13.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</row>
    <row r="573" spans="1:57" ht="13.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57" ht="13.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57" ht="13.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57" ht="13.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</row>
    <row r="577" spans="1:57" ht="13.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</row>
    <row r="578" spans="1:57" ht="13.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</row>
    <row r="579" spans="1:57" ht="13.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</row>
    <row r="580" spans="1:57" ht="13.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</row>
    <row r="581" spans="1:57" ht="13.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</row>
    <row r="582" spans="1:57" ht="13.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</row>
    <row r="583" spans="1:57" ht="13.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</row>
    <row r="584" spans="1:57" ht="13.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</row>
    <row r="585" spans="1:57" ht="13.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</row>
    <row r="586" spans="1:57" ht="13.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</row>
    <row r="587" spans="1:57" ht="13.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</row>
    <row r="588" spans="1:57" ht="13.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</row>
    <row r="589" spans="1:57" ht="13.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</row>
    <row r="590" spans="1:57" ht="13.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</row>
    <row r="591" spans="1:57" ht="13.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</row>
    <row r="592" spans="1:57" ht="13.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</row>
    <row r="593" spans="1:57" ht="13.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</row>
    <row r="594" spans="1:57" ht="13.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</row>
    <row r="595" spans="1:57" ht="13.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</row>
    <row r="596" spans="1:57" ht="13.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</row>
    <row r="597" spans="1:57" ht="13.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</row>
    <row r="598" spans="1:57" ht="13.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</row>
    <row r="599" spans="1:57" ht="13.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</row>
    <row r="600" spans="1:57" ht="13.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</row>
    <row r="601" spans="1:57" ht="13.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</row>
    <row r="602" spans="1:57" ht="13.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</row>
    <row r="603" spans="1:57" ht="13.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</row>
    <row r="604" spans="1:57" ht="13.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</row>
    <row r="605" spans="1:57" ht="13.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</row>
    <row r="606" spans="1:57" ht="13.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</row>
    <row r="607" spans="1:57" ht="13.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</row>
    <row r="608" spans="1:57" ht="13.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</row>
    <row r="609" spans="1:57" ht="13.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</row>
    <row r="610" spans="1:57" ht="13.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</row>
    <row r="611" spans="1:57" ht="13.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</row>
    <row r="612" spans="1:57" ht="13.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</row>
    <row r="613" spans="1:57" ht="13.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57" ht="13.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</row>
    <row r="615" spans="1:57" ht="13.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</row>
    <row r="616" spans="1:57" ht="13.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</row>
    <row r="617" spans="1:57" ht="13.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</row>
    <row r="618" spans="1:57" ht="13.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</row>
    <row r="619" spans="1:57" ht="13.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</row>
    <row r="620" spans="1:57" ht="13.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</row>
    <row r="621" spans="1:57" ht="13.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</row>
    <row r="622" spans="1:57" ht="13.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</row>
    <row r="623" spans="1:57" ht="13.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</row>
    <row r="624" spans="1:57" ht="13.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</row>
    <row r="625" spans="1:57" ht="13.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</row>
    <row r="626" spans="1:57" ht="13.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</row>
    <row r="627" spans="1:57" ht="13.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</row>
    <row r="628" spans="1:57" ht="13.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</row>
    <row r="629" spans="1:57" ht="13.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</row>
    <row r="630" spans="1:57" ht="13.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</row>
    <row r="631" spans="1:57" ht="13.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</row>
    <row r="632" spans="1:57" ht="13.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</row>
    <row r="633" spans="1:57" ht="13.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</row>
    <row r="634" spans="1:57" ht="13.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</row>
    <row r="635" spans="1:57" ht="13.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</row>
    <row r="636" spans="1:57" ht="13.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</row>
    <row r="637" spans="1:57" ht="13.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</row>
    <row r="638" spans="1:57" ht="13.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</row>
    <row r="639" spans="1:57" ht="13.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</row>
    <row r="640" spans="1:57" ht="13.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</row>
    <row r="641" spans="1:57" ht="13.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</row>
    <row r="642" spans="1:57" ht="13.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</row>
    <row r="643" spans="1:57" ht="13.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</row>
    <row r="644" spans="1:57" ht="13.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</row>
    <row r="645" spans="1:57" ht="13.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</row>
    <row r="646" spans="1:57" ht="13.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</row>
    <row r="647" spans="1:57" ht="13.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</row>
    <row r="648" spans="1:57" ht="13.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</row>
    <row r="649" spans="1:57" ht="13.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</row>
    <row r="650" spans="1:57" ht="13.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</row>
    <row r="651" spans="1:57" ht="13.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</row>
    <row r="652" spans="1:57" ht="13.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</row>
    <row r="653" spans="1:57" ht="13.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</row>
    <row r="654" spans="1:57" ht="13.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</row>
    <row r="655" spans="1:57" ht="13.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</row>
    <row r="656" spans="1:57" ht="13.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</row>
    <row r="657" spans="1:57" ht="13.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</row>
    <row r="658" spans="1:57" ht="13.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</row>
    <row r="659" spans="1:57" ht="13.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</row>
    <row r="660" spans="1:57" ht="13.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</row>
    <row r="661" spans="1:57" ht="13.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</row>
    <row r="662" spans="1:57" ht="13.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</row>
    <row r="663" spans="1:57" ht="13.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</row>
    <row r="664" spans="1:57" ht="13.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</row>
    <row r="665" spans="1:57" ht="13.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</row>
    <row r="666" spans="1:57" ht="13.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</row>
    <row r="667" spans="1:57" ht="13.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</row>
    <row r="668" spans="1:57" ht="13.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</row>
    <row r="669" spans="1:57" ht="13.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</row>
    <row r="670" spans="1:57" ht="13.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</row>
    <row r="671" spans="1:57" ht="13.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</row>
    <row r="672" spans="1:57" ht="13.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</row>
    <row r="673" spans="1:57" ht="13.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</row>
    <row r="674" spans="1:57" ht="13.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</row>
    <row r="675" spans="1:57" ht="13.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</row>
    <row r="676" spans="1:57" ht="13.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</row>
    <row r="677" spans="1:57" ht="13.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</row>
    <row r="678" spans="1:57" ht="13.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</row>
    <row r="679" spans="1:57" ht="13.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</row>
    <row r="680" spans="1:57" ht="13.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</row>
    <row r="681" spans="1:57" ht="13.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</row>
    <row r="682" spans="1:57" ht="13.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</row>
    <row r="683" spans="1:57" ht="13.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</row>
    <row r="684" spans="1:57" ht="13.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</row>
    <row r="685" spans="1:57" ht="13.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</row>
    <row r="686" spans="1:57" ht="13.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</row>
    <row r="687" spans="1:57" ht="13.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</row>
    <row r="688" spans="1:57" ht="13.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</row>
    <row r="689" spans="1:57" ht="13.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</row>
    <row r="690" spans="1:57" ht="13.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</row>
    <row r="691" spans="1:57" ht="13.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</row>
    <row r="692" spans="1:57" ht="13.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</row>
    <row r="693" spans="1:57" ht="13.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</row>
    <row r="694" spans="1:57" ht="13.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</row>
    <row r="695" spans="1:57" ht="13.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</row>
    <row r="696" spans="1:57" ht="13.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</row>
    <row r="697" spans="1:57" ht="13.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</row>
    <row r="698" spans="1:57" ht="13.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</row>
    <row r="699" spans="1:57" ht="13.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</row>
    <row r="700" spans="1:57" ht="13.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</row>
    <row r="701" spans="1:57" ht="13.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</row>
    <row r="702" spans="1:57" ht="13.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</row>
    <row r="703" spans="1:57" ht="13.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</row>
    <row r="704" spans="1:57" ht="13.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</row>
    <row r="705" spans="1:57" ht="13.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</row>
    <row r="706" spans="1:57" ht="13.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</row>
    <row r="707" spans="1:57" ht="13.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</row>
    <row r="708" spans="1:57" ht="13.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</row>
    <row r="709" spans="1:57" ht="13.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</row>
    <row r="710" spans="1:57" ht="13.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</row>
    <row r="711" spans="1:57" ht="13.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</row>
    <row r="712" spans="1:57" ht="13.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</row>
    <row r="713" spans="1:57" ht="13.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</row>
    <row r="714" spans="1:57" ht="13.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</row>
    <row r="715" spans="1:57" ht="13.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</row>
    <row r="716" spans="1:57" ht="13.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</row>
    <row r="717" spans="1:57" ht="13.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</row>
    <row r="718" spans="1:57" ht="13.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</row>
    <row r="719" spans="1:57" ht="13.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</row>
    <row r="720" spans="1:57" ht="13.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</row>
    <row r="721" spans="1:57" ht="13.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</row>
    <row r="722" spans="1:57" ht="13.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</row>
    <row r="723" spans="1:57" ht="13.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</row>
    <row r="724" spans="1:57" ht="13.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</row>
    <row r="725" spans="1:57" ht="13.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</row>
    <row r="726" spans="1:57" ht="13.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</row>
    <row r="727" spans="1:57" ht="13.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</row>
    <row r="728" spans="1:57" ht="13.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</row>
    <row r="729" spans="1:57" ht="13.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</row>
    <row r="730" spans="1:57" ht="13.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</row>
    <row r="731" spans="1:57" ht="13.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</row>
    <row r="732" spans="1:57" ht="13.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</row>
    <row r="733" spans="1:57" ht="13.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</row>
    <row r="734" spans="1:57" ht="13.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</row>
    <row r="735" spans="1:57" ht="13.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</row>
    <row r="736" spans="1:57" ht="13.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</row>
    <row r="737" spans="1:57" ht="13.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</row>
    <row r="738" spans="1:57" ht="13.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</row>
    <row r="739" spans="1:57" ht="13.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</row>
    <row r="740" spans="1:57" ht="13.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</row>
    <row r="741" spans="1:57" ht="13.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</row>
    <row r="742" spans="1:57" ht="13.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</row>
    <row r="743" spans="1:57" ht="13.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</row>
    <row r="744" spans="1:57" ht="13.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</row>
    <row r="745" spans="1:57" ht="13.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</row>
    <row r="746" spans="1:57" ht="13.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</row>
    <row r="747" spans="1:57" ht="13.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</row>
    <row r="748" spans="1:57" ht="13.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</row>
    <row r="749" spans="1:57" ht="13.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</row>
    <row r="750" spans="1:57" ht="13.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</row>
    <row r="751" spans="1:57" ht="13.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</row>
    <row r="752" spans="1:57" ht="13.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</row>
    <row r="753" spans="1:57" ht="13.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</row>
    <row r="754" spans="1:57" ht="13.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</row>
    <row r="755" spans="1:57" ht="13.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</row>
    <row r="756" spans="1:57" ht="13.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</row>
    <row r="757" spans="1:57" ht="13.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</row>
    <row r="758" spans="1:57" ht="13.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</row>
    <row r="759" spans="1:57" ht="13.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</row>
    <row r="760" spans="1:57" ht="13.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</row>
    <row r="761" spans="1:57" ht="13.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</row>
    <row r="762" spans="1:57" ht="13.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</row>
    <row r="763" spans="1:57" ht="13.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</row>
    <row r="764" spans="1:57" ht="13.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</row>
    <row r="765" spans="1:57" ht="13.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</row>
    <row r="766" spans="1:57" ht="13.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</row>
    <row r="767" spans="1:57" ht="13.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</row>
    <row r="768" spans="1:57" ht="13.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</row>
    <row r="769" spans="1:57" ht="13.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</row>
    <row r="770" spans="1:57" ht="13.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</row>
    <row r="771" spans="1:57" ht="13.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</row>
    <row r="772" spans="1:57" ht="13.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</row>
    <row r="773" spans="1:57" ht="13.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</row>
    <row r="774" spans="1:57" ht="13.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</row>
    <row r="775" spans="1:57" ht="13.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</row>
    <row r="776" spans="1:57" ht="13.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</row>
    <row r="777" spans="1:57" ht="13.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57" ht="13.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</row>
    <row r="779" spans="1:57" ht="13.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</row>
    <row r="780" spans="1:57" ht="13.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</row>
    <row r="781" spans="1:57" ht="13.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</row>
    <row r="782" spans="1:57" ht="13.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</row>
    <row r="783" spans="1:57" ht="13.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</row>
    <row r="784" spans="1:57" ht="13.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</row>
    <row r="785" spans="1:57" ht="13.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</row>
    <row r="786" spans="1:57" ht="13.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</row>
    <row r="787" spans="1:57" ht="13.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</row>
    <row r="788" spans="1:57" ht="13.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</row>
    <row r="789" spans="1:57" ht="13.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</row>
    <row r="790" spans="1:57" ht="13.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</row>
    <row r="791" spans="1:57" ht="13.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</row>
    <row r="792" spans="1:57" ht="13.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</row>
    <row r="793" spans="1:57" ht="13.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</row>
    <row r="794" spans="1:57" ht="13.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</row>
    <row r="795" spans="1:57" ht="13.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</row>
    <row r="796" spans="1:57" ht="13.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</row>
    <row r="797" spans="1:57" ht="13.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</row>
    <row r="798" spans="1:57" ht="13.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</row>
    <row r="799" spans="1:57" ht="13.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</row>
    <row r="800" spans="1:57" ht="13.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</row>
    <row r="801" spans="1:57" ht="13.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</row>
    <row r="802" spans="1:57" ht="13.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</row>
    <row r="803" spans="1:57" ht="13.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</row>
    <row r="804" spans="1:57" ht="13.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</row>
    <row r="805" spans="1:57" ht="13.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</row>
    <row r="806" spans="1:57" ht="13.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</row>
    <row r="807" spans="1:57" ht="13.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</row>
    <row r="808" spans="1:57" ht="13.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</row>
    <row r="809" spans="1:57" ht="13.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</row>
    <row r="810" spans="1:57" ht="13.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</row>
    <row r="811" spans="1:57" ht="13.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</row>
    <row r="812" spans="1:57" ht="13.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</row>
    <row r="813" spans="1:57" ht="13.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</row>
    <row r="814" spans="1:57" ht="13.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</row>
    <row r="815" spans="1:57" ht="13.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</row>
    <row r="816" spans="1:57" ht="13.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</row>
    <row r="817" spans="1:57" ht="13.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</row>
    <row r="818" spans="1:57" ht="13.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</row>
    <row r="819" spans="1:57" ht="13.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</row>
    <row r="820" spans="1:57" ht="13.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</row>
    <row r="821" spans="1:57" ht="13.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</row>
    <row r="822" spans="1:57" ht="13.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</row>
    <row r="823" spans="1:57" ht="13.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</row>
    <row r="824" spans="1:57" ht="13.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</row>
    <row r="825" spans="1:57" ht="13.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</row>
    <row r="826" spans="1:57" ht="13.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</row>
    <row r="827" spans="1:57" ht="13.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</row>
    <row r="828" spans="1:57" ht="13.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</row>
    <row r="829" spans="1:57" ht="13.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</row>
    <row r="830" spans="1:57" ht="13.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</row>
    <row r="831" spans="1:57" ht="13.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</row>
    <row r="832" spans="1:57" ht="13.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</row>
    <row r="833" spans="1:57" ht="13.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</row>
    <row r="834" spans="1:57" ht="13.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</row>
    <row r="835" spans="1:57" ht="13.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</row>
    <row r="836" spans="1:57" ht="13.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</row>
    <row r="837" spans="1:57" ht="13.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</row>
    <row r="838" spans="1:57" ht="13.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</row>
    <row r="839" spans="1:57" ht="13.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</row>
    <row r="840" spans="1:57" ht="13.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</row>
    <row r="841" spans="1:57" ht="13.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</row>
    <row r="842" spans="1:57" ht="13.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</row>
    <row r="843" spans="1:57" ht="13.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</row>
    <row r="844" spans="1:57" ht="13.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</row>
    <row r="845" spans="1:57" ht="13.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</row>
    <row r="846" spans="1:57" ht="13.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</row>
    <row r="847" spans="1:57" ht="13.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</row>
    <row r="848" spans="1:57" ht="13.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</row>
    <row r="849" spans="1:57" ht="13.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</row>
    <row r="850" spans="1:57" ht="13.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</row>
    <row r="851" spans="1:57" ht="13.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</row>
    <row r="852" spans="1:57" ht="13.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</row>
    <row r="853" spans="1:57" ht="13.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</row>
    <row r="854" spans="1:57" ht="13.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</row>
    <row r="855" spans="1:57" ht="13.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</row>
    <row r="856" spans="1:57" ht="13.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</row>
    <row r="857" spans="1:57" ht="13.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</row>
    <row r="858" spans="1:57" ht="13.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</row>
    <row r="859" spans="1:57" ht="13.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</row>
    <row r="860" spans="1:57" ht="13.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</row>
    <row r="861" spans="1:57" ht="13.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</row>
    <row r="862" spans="1:57" ht="13.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</row>
    <row r="863" spans="1:57" ht="13.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</row>
    <row r="864" spans="1:57" ht="13.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</row>
    <row r="865" spans="1:57" ht="13.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</row>
    <row r="866" spans="1:57" ht="13.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</row>
    <row r="867" spans="1:57" ht="13.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</row>
    <row r="868" spans="1:57" ht="13.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</row>
    <row r="869" spans="1:57" ht="13.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</row>
    <row r="870" spans="1:57" ht="13.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</row>
    <row r="871" spans="1:57" ht="13.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</row>
    <row r="872" spans="1:57" ht="13.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</row>
    <row r="873" spans="1:57" ht="13.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</row>
    <row r="874" spans="1:57" ht="13.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</row>
    <row r="875" spans="1:57" ht="13.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</row>
    <row r="876" spans="1:57" ht="13.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</row>
    <row r="877" spans="1:57" ht="13.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</row>
    <row r="878" spans="1:57" ht="13.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</row>
    <row r="879" spans="1:57" ht="13.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</row>
    <row r="880" spans="1:57" ht="13.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</row>
    <row r="881" spans="1:57" ht="13.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</row>
    <row r="882" spans="1:57" ht="13.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</row>
    <row r="883" spans="1:57" ht="13.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</row>
    <row r="884" spans="1:57" ht="13.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</row>
    <row r="885" spans="1:57" ht="13.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</row>
    <row r="886" spans="1:57" ht="13.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</row>
    <row r="887" spans="1:57" ht="13.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</row>
    <row r="888" spans="1:57" ht="13.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</row>
    <row r="889" spans="1:57" ht="13.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</row>
    <row r="890" spans="1:57" ht="13.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</row>
    <row r="891" spans="1:57" ht="13.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</row>
    <row r="892" spans="1:57" ht="13.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</row>
    <row r="893" spans="1:57" ht="13.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</row>
    <row r="894" spans="1:57" ht="13.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</row>
    <row r="895" spans="1:57" ht="13.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</row>
    <row r="896" spans="1:57" ht="13.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</row>
    <row r="897" spans="1:57" ht="13.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</row>
    <row r="898" spans="1:57" ht="13.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</row>
    <row r="899" spans="1:57" ht="13.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</row>
    <row r="900" spans="1:57" ht="13.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</row>
    <row r="901" spans="1:57" ht="13.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</row>
    <row r="902" spans="1:57" ht="13.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</row>
    <row r="903" spans="1:57" ht="13.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</row>
    <row r="904" spans="1:57" ht="13.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</row>
    <row r="905" spans="1:57" ht="13.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</row>
    <row r="906" spans="1:57" ht="13.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</row>
    <row r="907" spans="1:57" ht="13.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</row>
    <row r="908" spans="1:57" ht="13.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</row>
    <row r="909" spans="1:57" ht="13.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</row>
    <row r="910" spans="1:57" ht="13.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</row>
    <row r="911" spans="1:57" ht="13.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</row>
    <row r="912" spans="1:57" ht="13.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</row>
    <row r="913" spans="1:57" ht="13.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</row>
    <row r="914" spans="1:57" ht="13.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</row>
    <row r="915" spans="1:57" ht="13.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</row>
    <row r="916" spans="1:57" ht="13.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</row>
    <row r="917" spans="1:57" ht="13.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</row>
    <row r="918" spans="1:57" ht="13.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</row>
    <row r="919" spans="1:57" ht="13.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</row>
    <row r="920" spans="1:57" ht="13.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</row>
    <row r="921" spans="1:57" ht="13.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</row>
    <row r="922" spans="1:57" ht="13.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</row>
    <row r="923" spans="1:57" ht="13.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</row>
    <row r="924" spans="1:57" ht="13.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</row>
    <row r="925" spans="1:57" ht="13.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</row>
    <row r="926" spans="1:57" ht="13.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</row>
    <row r="927" spans="1:57" ht="13.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</row>
    <row r="928" spans="1:57" ht="13.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</row>
    <row r="929" spans="1:57" ht="13.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</row>
    <row r="930" spans="1:57" ht="13.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</row>
    <row r="931" spans="1:57" ht="13.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</row>
    <row r="932" spans="1:57" ht="13.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</row>
    <row r="933" spans="1:57" ht="13.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</row>
    <row r="934" spans="1:57" ht="13.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</row>
    <row r="935" spans="1:57" ht="13.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</row>
    <row r="936" spans="1:57" ht="13.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</row>
    <row r="937" spans="1:57" ht="13.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</row>
    <row r="938" spans="1:57" ht="13.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</row>
    <row r="939" spans="1:57" ht="13.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</row>
    <row r="940" spans="1:57" ht="13.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</row>
    <row r="941" spans="1:57" ht="13.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</row>
    <row r="942" spans="1:57" ht="13.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</row>
    <row r="943" spans="1:57" ht="13.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</row>
    <row r="944" spans="1:57" ht="13.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</row>
    <row r="945" spans="1:57" ht="13.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</row>
    <row r="946" spans="1:57" ht="13.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</row>
    <row r="947" spans="1:57" ht="13.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</row>
    <row r="948" spans="1:57" ht="13.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</row>
    <row r="949" spans="1:57" ht="13.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</row>
    <row r="950" spans="1:57" ht="13.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</row>
    <row r="951" spans="1:57" ht="13.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</row>
    <row r="952" spans="1:57" ht="13.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</row>
    <row r="953" spans="1:57" ht="13.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</row>
    <row r="954" spans="1:57" ht="13.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</row>
    <row r="955" spans="1:57" ht="13.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</row>
    <row r="956" spans="1:57" ht="13.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</row>
    <row r="957" spans="1:57" ht="13.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</row>
    <row r="958" spans="1:57" ht="13.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</row>
    <row r="959" spans="1:57" ht="13.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57" ht="13.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</row>
    <row r="961" spans="1:57" ht="13.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</row>
    <row r="962" spans="1:57" ht="13.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</row>
    <row r="963" spans="1:57" ht="13.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</row>
    <row r="964" spans="1:57" ht="13.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</row>
    <row r="965" spans="1:57" ht="13.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</row>
    <row r="966" spans="1:57" ht="13.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</row>
    <row r="967" spans="1:57" ht="13.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</row>
    <row r="968" spans="1:57" ht="13.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</row>
    <row r="969" spans="1:57" ht="13.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</row>
    <row r="970" spans="1:57" ht="13.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</row>
    <row r="971" spans="1:57" ht="13.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</row>
    <row r="972" spans="1:57" ht="13.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</row>
    <row r="973" spans="1:57" ht="13.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</row>
    <row r="974" spans="1:57" ht="13.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</row>
    <row r="975" spans="1:57" ht="13.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</row>
    <row r="976" spans="1:57" ht="13.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</row>
    <row r="977" spans="1:57" ht="13.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</row>
    <row r="978" spans="1:57" ht="13.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</row>
    <row r="979" spans="1:57" ht="13.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</row>
    <row r="980" spans="1:57" ht="13.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</row>
    <row r="981" spans="1:57" ht="13.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</row>
    <row r="982" spans="1:57" ht="13.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</row>
    <row r="983" spans="1:57" ht="13.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</row>
    <row r="984" spans="1:57" ht="13.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</row>
    <row r="985" spans="1:57" ht="13.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</row>
    <row r="986" spans="1:57" ht="13.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</row>
    <row r="987" spans="1:57" ht="13.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</row>
    <row r="988" spans="1:57" ht="13.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</row>
    <row r="989" spans="1:57" ht="13.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</row>
    <row r="990" spans="1:57" ht="13.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</row>
    <row r="991" spans="1:57" ht="13.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</row>
    <row r="992" spans="1:57" ht="13.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</row>
    <row r="993" spans="1:57" ht="13.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</row>
    <row r="994" spans="1:57" ht="13.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</row>
    <row r="995" spans="1:57" ht="13.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</row>
    <row r="996" spans="1:57" ht="13.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</row>
    <row r="997" spans="1:57" ht="13.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</row>
    <row r="998" spans="1:57" ht="13.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</row>
    <row r="999" spans="1:57" ht="13.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</row>
    <row r="1000" spans="1:57" ht="13.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</row>
  </sheetData>
  <sheetProtection algorithmName="SHA-512" hashValue="6VfDJchdNkgYsYJfLxpvF8MQUxEDQNszbLyOZ7Gk1O87OKvS9+yud7D1uSPIlLPC3ElINaYYZwOeczh37sT/Eg==" saltValue="XmOwOFLA+9EBsCeKmOpaGQ==" spinCount="100000" sheet="1" objects="1" scenarios="1"/>
  <mergeCells count="352">
    <mergeCell ref="O67:Q67"/>
    <mergeCell ref="Y67:AE67"/>
    <mergeCell ref="AF67:AL67"/>
    <mergeCell ref="R66:X66"/>
    <mergeCell ref="Y66:AE66"/>
    <mergeCell ref="AN16:AQ19"/>
    <mergeCell ref="AR16:BE19"/>
    <mergeCell ref="AN20:AS22"/>
    <mergeCell ref="AN72:AQ75"/>
    <mergeCell ref="AR72:BE75"/>
    <mergeCell ref="O65:Q66"/>
    <mergeCell ref="R65:X65"/>
    <mergeCell ref="Y65:AE65"/>
    <mergeCell ref="AF65:AL65"/>
    <mergeCell ref="U48:W49"/>
    <mergeCell ref="X48:Y49"/>
    <mergeCell ref="Z48:AC49"/>
    <mergeCell ref="X40:Y41"/>
    <mergeCell ref="Z40:AC41"/>
    <mergeCell ref="D42:T43"/>
    <mergeCell ref="U42:W43"/>
    <mergeCell ref="U44:W45"/>
    <mergeCell ref="X44:Y45"/>
    <mergeCell ref="A66:D66"/>
    <mergeCell ref="AF66:AL66"/>
    <mergeCell ref="AR66:BE66"/>
    <mergeCell ref="AN64:AQ65"/>
    <mergeCell ref="AN66:AQ66"/>
    <mergeCell ref="E66:F66"/>
    <mergeCell ref="G66:H66"/>
    <mergeCell ref="X50:Y51"/>
    <mergeCell ref="Z50:AC51"/>
    <mergeCell ref="V53:BE53"/>
    <mergeCell ref="U50:W51"/>
    <mergeCell ref="AR64:BE6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AZ54:BA54"/>
    <mergeCell ref="BB54:BC54"/>
    <mergeCell ref="BD54:BE54"/>
    <mergeCell ref="A55:D55"/>
    <mergeCell ref="E55:H55"/>
    <mergeCell ref="I55:L55"/>
    <mergeCell ref="M55:N55"/>
    <mergeCell ref="O55:T55"/>
    <mergeCell ref="AB54:AC54"/>
    <mergeCell ref="AS61:AT62"/>
    <mergeCell ref="AU61:BE62"/>
    <mergeCell ref="P62:V63"/>
    <mergeCell ref="W62:AF63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AP57:AR57"/>
    <mergeCell ref="AS57:BE57"/>
    <mergeCell ref="V55:AM55"/>
    <mergeCell ref="AN55:AQ55"/>
    <mergeCell ref="Z44:AC45"/>
    <mergeCell ref="U46:W47"/>
    <mergeCell ref="X46:Y47"/>
    <mergeCell ref="Z46:AC47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A36:C37"/>
    <mergeCell ref="A38:C39"/>
    <mergeCell ref="A40:C41"/>
    <mergeCell ref="A42:C43"/>
    <mergeCell ref="A44:C45"/>
    <mergeCell ref="A46:C47"/>
    <mergeCell ref="D44:T45"/>
    <mergeCell ref="D36:T37"/>
    <mergeCell ref="D46:T47"/>
    <mergeCell ref="U36:W37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O54:P54"/>
    <mergeCell ref="Q54:R54"/>
    <mergeCell ref="S54:T54"/>
    <mergeCell ref="K54:L54"/>
    <mergeCell ref="M54:N54"/>
    <mergeCell ref="D48:T49"/>
    <mergeCell ref="X36:Y37"/>
    <mergeCell ref="Z36:AC37"/>
    <mergeCell ref="U38:W39"/>
    <mergeCell ref="X38:Y39"/>
    <mergeCell ref="Z38:AC39"/>
    <mergeCell ref="X42:Y43"/>
    <mergeCell ref="Z42:AC43"/>
    <mergeCell ref="D38:T39"/>
    <mergeCell ref="D40:T41"/>
    <mergeCell ref="U40:W41"/>
    <mergeCell ref="AR31:AV31"/>
    <mergeCell ref="AW31:BE31"/>
    <mergeCell ref="A31:C31"/>
    <mergeCell ref="D31:T31"/>
    <mergeCell ref="U31:W31"/>
    <mergeCell ref="X31:Y31"/>
    <mergeCell ref="Z31:AC31"/>
    <mergeCell ref="AD31:AL31"/>
    <mergeCell ref="AN31:AQ31"/>
    <mergeCell ref="AN25:AV25"/>
    <mergeCell ref="AW25:BE25"/>
    <mergeCell ref="A18:D21"/>
    <mergeCell ref="A22:D24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E18:M21"/>
    <mergeCell ref="O20:Q23"/>
    <mergeCell ref="R20:X23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O12:Q15"/>
    <mergeCell ref="AA12:AE15"/>
    <mergeCell ref="AF12:AL15"/>
    <mergeCell ref="R12:X15"/>
    <mergeCell ref="Y12:Z15"/>
    <mergeCell ref="X100:Y101"/>
    <mergeCell ref="Z100:AC101"/>
    <mergeCell ref="G110:H110"/>
    <mergeCell ref="I110:J110"/>
    <mergeCell ref="X90:Y91"/>
    <mergeCell ref="Z90:AC91"/>
    <mergeCell ref="Z92:AC93"/>
    <mergeCell ref="D88:T89"/>
    <mergeCell ref="U88:W89"/>
    <mergeCell ref="X88:Y89"/>
    <mergeCell ref="Z88:AC89"/>
    <mergeCell ref="A109:T109"/>
    <mergeCell ref="E110:F110"/>
    <mergeCell ref="D98:T99"/>
    <mergeCell ref="D94:T95"/>
    <mergeCell ref="U98:W99"/>
    <mergeCell ref="X98:Y99"/>
    <mergeCell ref="Z98:AC99"/>
    <mergeCell ref="D100:T101"/>
    <mergeCell ref="E111:H111"/>
    <mergeCell ref="I111:L111"/>
    <mergeCell ref="K110:L110"/>
    <mergeCell ref="M110:N110"/>
    <mergeCell ref="M111:N111"/>
    <mergeCell ref="O111:T111"/>
    <mergeCell ref="A90:C91"/>
    <mergeCell ref="D90:T91"/>
    <mergeCell ref="U90:W91"/>
    <mergeCell ref="D92:T93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Z110:BA110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U100:W101"/>
    <mergeCell ref="V109:BE109"/>
    <mergeCell ref="A106:C107"/>
    <mergeCell ref="A110:B110"/>
    <mergeCell ref="C110:D110"/>
    <mergeCell ref="U102:W103"/>
    <mergeCell ref="X102:Y103"/>
    <mergeCell ref="Z102:AC103"/>
    <mergeCell ref="U104:W105"/>
    <mergeCell ref="X104:Y105"/>
    <mergeCell ref="Z104:AC105"/>
    <mergeCell ref="V110:W110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AR110:AS110"/>
    <mergeCell ref="AT110:AU110"/>
    <mergeCell ref="AV110:AW110"/>
    <mergeCell ref="AX110:AY110"/>
    <mergeCell ref="U94:W95"/>
    <mergeCell ref="X94:Y95"/>
    <mergeCell ref="Z94:AC95"/>
    <mergeCell ref="U96:W97"/>
    <mergeCell ref="X96:Y97"/>
    <mergeCell ref="Z96:AC97"/>
    <mergeCell ref="D96:T9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D87:T87"/>
    <mergeCell ref="U87:W87"/>
    <mergeCell ref="U92:W93"/>
    <mergeCell ref="X92:Y93"/>
    <mergeCell ref="Z87:AC87"/>
    <mergeCell ref="AD87:AL87"/>
    <mergeCell ref="AN87:AQ87"/>
    <mergeCell ref="AR87:AV87"/>
    <mergeCell ref="AW87:BE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AA76:AE79"/>
    <mergeCell ref="AN67:AQ67"/>
    <mergeCell ref="AN68:AQ71"/>
    <mergeCell ref="R67:X67"/>
    <mergeCell ref="AN76:AS78"/>
    <mergeCell ref="AD54:AE54"/>
    <mergeCell ref="AF54:AG54"/>
    <mergeCell ref="AV54:AW54"/>
    <mergeCell ref="AX54:AY54"/>
    <mergeCell ref="V54:W54"/>
    <mergeCell ref="X54:Y54"/>
    <mergeCell ref="Z54:AA54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E70:E72"/>
    <mergeCell ref="F70:F72"/>
    <mergeCell ref="G70:G72"/>
    <mergeCell ref="H70:H72"/>
    <mergeCell ref="AN81:AV81"/>
    <mergeCell ref="AW81:BE81"/>
    <mergeCell ref="X87:Y87"/>
  </mergeCells>
  <phoneticPr fontId="24"/>
  <printOptions horizontalCentered="1"/>
  <pageMargins left="0.78740157480314965" right="0.11811023622047245" top="0.55118110236220474" bottom="0.15748031496062992" header="0" footer="0"/>
  <pageSetup paperSize="9" scale="90" orientation="landscape" r:id="rId1"/>
  <rowBreaks count="1" manualBreakCount="1">
    <brk id="5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91" t="s">
        <v>38</v>
      </c>
      <c r="AQ1" s="292"/>
      <c r="AR1" s="293"/>
      <c r="AS1" s="291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3"/>
    </row>
    <row r="2" spans="1:57" ht="21">
      <c r="A2" s="25" t="str">
        <f>請求書1ページ!A2</f>
        <v>株式会社 タイコー技建 御中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5" t="s">
        <v>40</v>
      </c>
      <c r="T2" s="26"/>
      <c r="U2" s="26"/>
      <c r="V2" s="26"/>
      <c r="W2" s="26"/>
      <c r="X2" s="26"/>
      <c r="Y2" s="26"/>
      <c r="Z2" s="26"/>
      <c r="AA2" s="26"/>
      <c r="AB2" s="26"/>
      <c r="AC2" s="26"/>
      <c r="AD2" s="326">
        <f>請求書1ページ!AD2</f>
        <v>45230</v>
      </c>
      <c r="AE2" s="238"/>
      <c r="AF2" s="238"/>
      <c r="AG2" s="327" t="s">
        <v>41</v>
      </c>
      <c r="AH2" s="238"/>
      <c r="AI2" s="328" t="s">
        <v>42</v>
      </c>
      <c r="AJ2" s="238"/>
      <c r="AK2" s="238"/>
      <c r="AL2" s="238"/>
      <c r="AM2" s="329" t="s">
        <v>43</v>
      </c>
      <c r="AN2" s="238"/>
      <c r="AO2" s="26"/>
      <c r="AP2" s="331"/>
      <c r="AQ2" s="261"/>
      <c r="AR2" s="262"/>
      <c r="AS2" s="33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2"/>
    </row>
    <row r="3" spans="1:57" ht="6.75" customHeight="1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7"/>
      <c r="AJ3" s="27"/>
      <c r="AK3" s="27"/>
      <c r="AL3" s="27"/>
      <c r="AM3" s="330"/>
      <c r="AN3" s="330"/>
      <c r="AO3" s="26"/>
      <c r="AP3" s="288"/>
      <c r="AQ3" s="238"/>
      <c r="AR3" s="264"/>
      <c r="AS3" s="28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4"/>
    </row>
    <row r="4" spans="1:57" ht="19.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73"/>
      <c r="AQ4" s="274"/>
      <c r="AR4" s="275"/>
      <c r="AS4" s="273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5"/>
    </row>
    <row r="5" spans="1:57" ht="15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335" t="s">
        <v>44</v>
      </c>
      <c r="AO5" s="238"/>
      <c r="AP5" s="238"/>
      <c r="AQ5" s="24"/>
      <c r="AR5" s="24"/>
      <c r="AS5" s="336" t="s">
        <v>45</v>
      </c>
      <c r="AT5" s="238"/>
      <c r="AU5" s="401">
        <f>請求書1ページ!AU5</f>
        <v>45230</v>
      </c>
      <c r="AV5" s="402"/>
      <c r="AW5" s="402"/>
      <c r="AX5" s="402"/>
      <c r="AY5" s="402"/>
      <c r="AZ5" s="402"/>
      <c r="BA5" s="402"/>
      <c r="BB5" s="402"/>
      <c r="BC5" s="402"/>
      <c r="BD5" s="402"/>
      <c r="BE5" s="402"/>
    </row>
    <row r="6" spans="1:57" ht="9" customHeight="1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348" t="s">
        <v>46</v>
      </c>
      <c r="Q6" s="238"/>
      <c r="R6" s="238"/>
      <c r="S6" s="238"/>
      <c r="T6" s="238"/>
      <c r="U6" s="238"/>
      <c r="V6" s="238"/>
      <c r="W6" s="415" t="s">
        <v>90</v>
      </c>
      <c r="X6" s="238"/>
      <c r="Y6" s="238"/>
      <c r="Z6" s="238"/>
      <c r="AA6" s="238"/>
      <c r="AB6" s="238"/>
      <c r="AC6" s="238"/>
      <c r="AD6" s="238"/>
      <c r="AE6" s="238"/>
      <c r="AF6" s="238"/>
      <c r="AG6" s="24"/>
      <c r="AH6" s="24"/>
      <c r="AI6" s="24"/>
      <c r="AJ6" s="24"/>
      <c r="AK6" s="24"/>
      <c r="AL6" s="24"/>
      <c r="AM6" s="24"/>
      <c r="AN6" s="268"/>
      <c r="AO6" s="268"/>
      <c r="AP6" s="268"/>
      <c r="AQ6" s="34"/>
      <c r="AR6" s="34"/>
      <c r="AS6" s="268"/>
      <c r="AT6" s="268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57" ht="15" customHeight="1">
      <c r="A7" s="304" t="s">
        <v>48</v>
      </c>
      <c r="B7" s="238"/>
      <c r="C7" s="238"/>
      <c r="D7" s="24"/>
      <c r="E7" s="24" t="s">
        <v>49</v>
      </c>
      <c r="F7" s="24"/>
      <c r="G7" s="24"/>
      <c r="H7" s="24"/>
      <c r="I7" s="24"/>
      <c r="J7" s="24" t="s">
        <v>50</v>
      </c>
      <c r="K7" s="24"/>
      <c r="L7" s="24"/>
      <c r="M7" s="24"/>
      <c r="N7" s="24"/>
      <c r="O7" s="24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69"/>
      <c r="AH7" s="69"/>
      <c r="AI7" s="69"/>
      <c r="AJ7" s="69"/>
      <c r="AK7" s="69"/>
      <c r="AL7" s="24"/>
      <c r="AM7" s="24"/>
      <c r="AN7" s="332" t="s">
        <v>213</v>
      </c>
      <c r="AO7" s="333"/>
      <c r="AP7" s="333"/>
      <c r="AQ7" s="333"/>
      <c r="AR7" s="334" t="str">
        <f>入力!C3</f>
        <v>〒123-0000　東京都江東区豊洲1-1-1</v>
      </c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301"/>
    </row>
    <row r="8" spans="1:57" ht="7.5" customHeight="1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355" t="s">
        <v>214</v>
      </c>
      <c r="AO8" s="356"/>
      <c r="AP8" s="356"/>
      <c r="AQ8" s="356"/>
      <c r="AR8" s="34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2"/>
    </row>
    <row r="9" spans="1:57" ht="13.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357" t="s">
        <v>51</v>
      </c>
      <c r="P9" s="265"/>
      <c r="Q9" s="266"/>
      <c r="R9" s="345" t="s">
        <v>52</v>
      </c>
      <c r="S9" s="277"/>
      <c r="T9" s="277"/>
      <c r="U9" s="277"/>
      <c r="V9" s="277"/>
      <c r="W9" s="277"/>
      <c r="X9" s="278"/>
      <c r="Y9" s="345" t="s">
        <v>53</v>
      </c>
      <c r="Z9" s="277"/>
      <c r="AA9" s="277"/>
      <c r="AB9" s="277"/>
      <c r="AC9" s="277"/>
      <c r="AD9" s="277"/>
      <c r="AE9" s="278"/>
      <c r="AF9" s="345" t="s">
        <v>54</v>
      </c>
      <c r="AG9" s="277"/>
      <c r="AH9" s="277"/>
      <c r="AI9" s="277"/>
      <c r="AJ9" s="277"/>
      <c r="AK9" s="277"/>
      <c r="AL9" s="347"/>
      <c r="AM9" s="24"/>
      <c r="AN9" s="355"/>
      <c r="AO9" s="356"/>
      <c r="AP9" s="356"/>
      <c r="AQ9" s="356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2"/>
    </row>
    <row r="10" spans="1:57" ht="18" customHeight="1" thickBot="1">
      <c r="A10" s="305" t="s">
        <v>55</v>
      </c>
      <c r="B10" s="274"/>
      <c r="C10" s="274"/>
      <c r="D10" s="274"/>
      <c r="E10" s="305" t="s">
        <v>56</v>
      </c>
      <c r="F10" s="274"/>
      <c r="G10" s="305" t="s">
        <v>57</v>
      </c>
      <c r="H10" s="274"/>
      <c r="I10" s="24"/>
      <c r="J10" s="24"/>
      <c r="K10" s="24"/>
      <c r="L10" s="24"/>
      <c r="M10" s="24"/>
      <c r="N10" s="24"/>
      <c r="O10" s="267"/>
      <c r="P10" s="268"/>
      <c r="Q10" s="269"/>
      <c r="R10" s="416"/>
      <c r="S10" s="342"/>
      <c r="T10" s="342"/>
      <c r="U10" s="342"/>
      <c r="V10" s="342"/>
      <c r="W10" s="342"/>
      <c r="X10" s="343"/>
      <c r="Y10" s="416"/>
      <c r="Z10" s="342"/>
      <c r="AA10" s="342"/>
      <c r="AB10" s="342"/>
      <c r="AC10" s="342"/>
      <c r="AD10" s="342"/>
      <c r="AE10" s="343"/>
      <c r="AF10" s="416"/>
      <c r="AG10" s="342"/>
      <c r="AH10" s="342"/>
      <c r="AI10" s="342"/>
      <c r="AJ10" s="342"/>
      <c r="AK10" s="342"/>
      <c r="AL10" s="358"/>
      <c r="AM10" s="24"/>
      <c r="AN10" s="355" t="s">
        <v>215</v>
      </c>
      <c r="AO10" s="356"/>
      <c r="AP10" s="356"/>
      <c r="AQ10" s="356"/>
      <c r="AR10" s="34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2"/>
    </row>
    <row r="11" spans="1:57" ht="18" customHeight="1">
      <c r="A11" s="36"/>
      <c r="B11" s="37"/>
      <c r="C11" s="37"/>
      <c r="D11" s="37"/>
      <c r="E11" s="36"/>
      <c r="F11" s="38"/>
      <c r="G11" s="37"/>
      <c r="H11" s="38"/>
      <c r="I11" s="24"/>
      <c r="J11" s="35"/>
      <c r="K11" s="35"/>
      <c r="L11" s="35"/>
      <c r="M11" s="35"/>
      <c r="N11" s="24"/>
      <c r="O11" s="344"/>
      <c r="P11" s="277"/>
      <c r="Q11" s="278"/>
      <c r="R11" s="345" t="s">
        <v>58</v>
      </c>
      <c r="S11" s="277"/>
      <c r="T11" s="277"/>
      <c r="U11" s="277"/>
      <c r="V11" s="277"/>
      <c r="W11" s="277"/>
      <c r="X11" s="278"/>
      <c r="Y11" s="346" t="s">
        <v>59</v>
      </c>
      <c r="Z11" s="277"/>
      <c r="AA11" s="277"/>
      <c r="AB11" s="277"/>
      <c r="AC11" s="277"/>
      <c r="AD11" s="277"/>
      <c r="AE11" s="278"/>
      <c r="AF11" s="345" t="s">
        <v>60</v>
      </c>
      <c r="AG11" s="277"/>
      <c r="AH11" s="277"/>
      <c r="AI11" s="277"/>
      <c r="AJ11" s="277"/>
      <c r="AK11" s="277"/>
      <c r="AL11" s="347"/>
      <c r="AM11" s="24"/>
      <c r="AN11" s="355" t="s">
        <v>216</v>
      </c>
      <c r="AO11" s="356"/>
      <c r="AP11" s="356"/>
      <c r="AQ11" s="356"/>
      <c r="AR11" s="34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2"/>
    </row>
    <row r="12" spans="1:57" ht="4.5" customHeight="1">
      <c r="A12" s="39"/>
      <c r="B12" s="40"/>
      <c r="C12" s="41"/>
      <c r="D12" s="40"/>
      <c r="E12" s="40"/>
      <c r="F12" s="40"/>
      <c r="G12" s="40"/>
      <c r="H12" s="40"/>
      <c r="I12" s="24"/>
      <c r="J12" s="24"/>
      <c r="K12" s="24"/>
      <c r="L12" s="24"/>
      <c r="M12" s="24"/>
      <c r="N12" s="24"/>
      <c r="O12" s="295" t="s">
        <v>61</v>
      </c>
      <c r="P12" s="261"/>
      <c r="Q12" s="262"/>
      <c r="R12" s="290"/>
      <c r="S12" s="261"/>
      <c r="T12" s="261"/>
      <c r="U12" s="261"/>
      <c r="V12" s="261"/>
      <c r="W12" s="261"/>
      <c r="X12" s="262"/>
      <c r="Y12" s="290"/>
      <c r="Z12" s="262"/>
      <c r="AA12" s="290"/>
      <c r="AB12" s="261"/>
      <c r="AC12" s="261"/>
      <c r="AD12" s="261"/>
      <c r="AE12" s="262"/>
      <c r="AF12" s="290"/>
      <c r="AG12" s="261"/>
      <c r="AH12" s="261"/>
      <c r="AI12" s="261"/>
      <c r="AJ12" s="261"/>
      <c r="AK12" s="261"/>
      <c r="AL12" s="354"/>
      <c r="AM12" s="24"/>
      <c r="AN12" s="355" t="s">
        <v>217</v>
      </c>
      <c r="AO12" s="356"/>
      <c r="AP12" s="356"/>
      <c r="AQ12" s="356"/>
      <c r="AR12" s="34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2"/>
    </row>
    <row r="13" spans="1:57" ht="4.5" customHeight="1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3"/>
      <c r="P13" s="238"/>
      <c r="Q13" s="264"/>
      <c r="R13" s="288"/>
      <c r="S13" s="238"/>
      <c r="T13" s="238"/>
      <c r="U13" s="238"/>
      <c r="V13" s="238"/>
      <c r="W13" s="238"/>
      <c r="X13" s="264"/>
      <c r="Y13" s="288"/>
      <c r="Z13" s="264"/>
      <c r="AA13" s="288"/>
      <c r="AB13" s="238"/>
      <c r="AC13" s="238"/>
      <c r="AD13" s="238"/>
      <c r="AE13" s="264"/>
      <c r="AF13" s="288"/>
      <c r="AG13" s="238"/>
      <c r="AH13" s="238"/>
      <c r="AI13" s="238"/>
      <c r="AJ13" s="238"/>
      <c r="AK13" s="238"/>
      <c r="AL13" s="302"/>
      <c r="AM13" s="24"/>
      <c r="AN13" s="355"/>
      <c r="AO13" s="356"/>
      <c r="AP13" s="356"/>
      <c r="AQ13" s="356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2"/>
    </row>
    <row r="14" spans="1:57" ht="4.5" customHeight="1">
      <c r="A14" s="298" t="s">
        <v>62</v>
      </c>
      <c r="B14" s="261"/>
      <c r="C14" s="261"/>
      <c r="D14" s="262"/>
      <c r="E14" s="296" t="s">
        <v>63</v>
      </c>
      <c r="F14" s="296" t="s">
        <v>64</v>
      </c>
      <c r="G14" s="296" t="s">
        <v>65</v>
      </c>
      <c r="H14" s="296"/>
      <c r="I14" s="296"/>
      <c r="J14" s="296"/>
      <c r="K14" s="296"/>
      <c r="L14" s="296"/>
      <c r="M14" s="297"/>
      <c r="N14" s="24"/>
      <c r="O14" s="263"/>
      <c r="P14" s="238"/>
      <c r="Q14" s="264"/>
      <c r="R14" s="288"/>
      <c r="S14" s="238"/>
      <c r="T14" s="238"/>
      <c r="U14" s="238"/>
      <c r="V14" s="238"/>
      <c r="W14" s="238"/>
      <c r="X14" s="264"/>
      <c r="Y14" s="288"/>
      <c r="Z14" s="264"/>
      <c r="AA14" s="288"/>
      <c r="AB14" s="238"/>
      <c r="AC14" s="238"/>
      <c r="AD14" s="238"/>
      <c r="AE14" s="264"/>
      <c r="AF14" s="288"/>
      <c r="AG14" s="238"/>
      <c r="AH14" s="238"/>
      <c r="AI14" s="238"/>
      <c r="AJ14" s="238"/>
      <c r="AK14" s="238"/>
      <c r="AL14" s="302"/>
      <c r="AM14" s="24"/>
      <c r="AN14" s="355"/>
      <c r="AO14" s="356"/>
      <c r="AP14" s="356"/>
      <c r="AQ14" s="356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2"/>
    </row>
    <row r="15" spans="1:57" ht="4.5" customHeight="1">
      <c r="A15" s="288"/>
      <c r="B15" s="238"/>
      <c r="C15" s="238"/>
      <c r="D15" s="264"/>
      <c r="E15" s="238"/>
      <c r="F15" s="238"/>
      <c r="G15" s="238"/>
      <c r="H15" s="238"/>
      <c r="I15" s="238"/>
      <c r="J15" s="238"/>
      <c r="K15" s="238"/>
      <c r="L15" s="238"/>
      <c r="M15" s="264"/>
      <c r="N15" s="24"/>
      <c r="O15" s="279"/>
      <c r="P15" s="274"/>
      <c r="Q15" s="275"/>
      <c r="R15" s="273"/>
      <c r="S15" s="274"/>
      <c r="T15" s="274"/>
      <c r="U15" s="274"/>
      <c r="V15" s="274"/>
      <c r="W15" s="274"/>
      <c r="X15" s="275"/>
      <c r="Y15" s="273"/>
      <c r="Z15" s="275"/>
      <c r="AA15" s="273"/>
      <c r="AB15" s="274"/>
      <c r="AC15" s="274"/>
      <c r="AD15" s="274"/>
      <c r="AE15" s="275"/>
      <c r="AF15" s="273"/>
      <c r="AG15" s="274"/>
      <c r="AH15" s="274"/>
      <c r="AI15" s="274"/>
      <c r="AJ15" s="274"/>
      <c r="AK15" s="274"/>
      <c r="AL15" s="359"/>
      <c r="AM15" s="24"/>
      <c r="AN15" s="355"/>
      <c r="AO15" s="356"/>
      <c r="AP15" s="356"/>
      <c r="AQ15" s="356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2"/>
    </row>
    <row r="16" spans="1:57" ht="4.5" customHeight="1">
      <c r="A16" s="288"/>
      <c r="B16" s="238"/>
      <c r="C16" s="238"/>
      <c r="D16" s="264"/>
      <c r="E16" s="238"/>
      <c r="F16" s="238"/>
      <c r="G16" s="238"/>
      <c r="H16" s="238"/>
      <c r="I16" s="238"/>
      <c r="J16" s="238"/>
      <c r="K16" s="238"/>
      <c r="L16" s="238"/>
      <c r="M16" s="264"/>
      <c r="N16" s="24"/>
      <c r="O16" s="295" t="s">
        <v>66</v>
      </c>
      <c r="P16" s="261"/>
      <c r="Q16" s="262"/>
      <c r="R16" s="290"/>
      <c r="S16" s="261"/>
      <c r="T16" s="261"/>
      <c r="U16" s="261"/>
      <c r="V16" s="261"/>
      <c r="W16" s="261"/>
      <c r="X16" s="262"/>
      <c r="Y16" s="294" t="s">
        <v>67</v>
      </c>
      <c r="Z16" s="262"/>
      <c r="AA16" s="290"/>
      <c r="AB16" s="261"/>
      <c r="AC16" s="261"/>
      <c r="AD16" s="261"/>
      <c r="AE16" s="262"/>
      <c r="AF16" s="290"/>
      <c r="AG16" s="261"/>
      <c r="AH16" s="261"/>
      <c r="AI16" s="261"/>
      <c r="AJ16" s="261"/>
      <c r="AK16" s="261"/>
      <c r="AL16" s="354"/>
      <c r="AM16" s="24"/>
      <c r="AN16" s="361" t="s">
        <v>218</v>
      </c>
      <c r="AO16" s="362"/>
      <c r="AP16" s="362"/>
      <c r="AQ16" s="362"/>
      <c r="AR16" s="351" t="str">
        <f>入力!C7</f>
        <v>T8-0500-0101-8095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2"/>
    </row>
    <row r="17" spans="1:57" ht="4.5" customHeight="1" thickBot="1">
      <c r="A17" s="289"/>
      <c r="B17" s="268"/>
      <c r="C17" s="268"/>
      <c r="D17" s="269"/>
      <c r="E17" s="46"/>
      <c r="F17" s="47"/>
      <c r="G17" s="47"/>
      <c r="H17" s="47"/>
      <c r="I17" s="47"/>
      <c r="J17" s="47"/>
      <c r="K17" s="47"/>
      <c r="L17" s="46"/>
      <c r="M17" s="46"/>
      <c r="N17" s="24"/>
      <c r="O17" s="263"/>
      <c r="P17" s="238"/>
      <c r="Q17" s="264"/>
      <c r="R17" s="288"/>
      <c r="S17" s="238"/>
      <c r="T17" s="238"/>
      <c r="U17" s="238"/>
      <c r="V17" s="238"/>
      <c r="W17" s="238"/>
      <c r="X17" s="264"/>
      <c r="Y17" s="288"/>
      <c r="Z17" s="264"/>
      <c r="AA17" s="288"/>
      <c r="AB17" s="238"/>
      <c r="AC17" s="238"/>
      <c r="AD17" s="238"/>
      <c r="AE17" s="264"/>
      <c r="AF17" s="288"/>
      <c r="AG17" s="238"/>
      <c r="AH17" s="238"/>
      <c r="AI17" s="238"/>
      <c r="AJ17" s="238"/>
      <c r="AK17" s="238"/>
      <c r="AL17" s="302"/>
      <c r="AM17" s="24"/>
      <c r="AN17" s="361"/>
      <c r="AO17" s="362"/>
      <c r="AP17" s="362"/>
      <c r="AQ17" s="362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2"/>
    </row>
    <row r="18" spans="1:57" ht="4.5" customHeight="1">
      <c r="A18" s="299" t="s">
        <v>68</v>
      </c>
      <c r="B18" s="265"/>
      <c r="C18" s="265"/>
      <c r="D18" s="265"/>
      <c r="E18" s="300"/>
      <c r="F18" s="265"/>
      <c r="G18" s="265"/>
      <c r="H18" s="265"/>
      <c r="I18" s="265"/>
      <c r="J18" s="265"/>
      <c r="K18" s="265"/>
      <c r="L18" s="265"/>
      <c r="M18" s="301"/>
      <c r="N18" s="24"/>
      <c r="O18" s="263"/>
      <c r="P18" s="238"/>
      <c r="Q18" s="264"/>
      <c r="R18" s="288"/>
      <c r="S18" s="238"/>
      <c r="T18" s="238"/>
      <c r="U18" s="238"/>
      <c r="V18" s="238"/>
      <c r="W18" s="238"/>
      <c r="X18" s="264"/>
      <c r="Y18" s="288"/>
      <c r="Z18" s="264"/>
      <c r="AA18" s="288"/>
      <c r="AB18" s="238"/>
      <c r="AC18" s="238"/>
      <c r="AD18" s="238"/>
      <c r="AE18" s="264"/>
      <c r="AF18" s="288"/>
      <c r="AG18" s="238"/>
      <c r="AH18" s="238"/>
      <c r="AI18" s="238"/>
      <c r="AJ18" s="238"/>
      <c r="AK18" s="238"/>
      <c r="AL18" s="302"/>
      <c r="AM18" s="24"/>
      <c r="AN18" s="361"/>
      <c r="AO18" s="362"/>
      <c r="AP18" s="362"/>
      <c r="AQ18" s="362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2"/>
    </row>
    <row r="19" spans="1:57" ht="4.5" customHeight="1">
      <c r="A19" s="263"/>
      <c r="B19" s="238"/>
      <c r="C19" s="238"/>
      <c r="D19" s="238"/>
      <c r="E19" s="263"/>
      <c r="F19" s="238"/>
      <c r="G19" s="238"/>
      <c r="H19" s="238"/>
      <c r="I19" s="238"/>
      <c r="J19" s="238"/>
      <c r="K19" s="238"/>
      <c r="L19" s="238"/>
      <c r="M19" s="302"/>
      <c r="N19" s="24"/>
      <c r="O19" s="279"/>
      <c r="P19" s="274"/>
      <c r="Q19" s="275"/>
      <c r="R19" s="273"/>
      <c r="S19" s="274"/>
      <c r="T19" s="274"/>
      <c r="U19" s="274"/>
      <c r="V19" s="274"/>
      <c r="W19" s="274"/>
      <c r="X19" s="275"/>
      <c r="Y19" s="273"/>
      <c r="Z19" s="275"/>
      <c r="AA19" s="273"/>
      <c r="AB19" s="274"/>
      <c r="AC19" s="274"/>
      <c r="AD19" s="274"/>
      <c r="AE19" s="275"/>
      <c r="AF19" s="273"/>
      <c r="AG19" s="274"/>
      <c r="AH19" s="274"/>
      <c r="AI19" s="274"/>
      <c r="AJ19" s="274"/>
      <c r="AK19" s="274"/>
      <c r="AL19" s="359"/>
      <c r="AM19" s="24"/>
      <c r="AN19" s="363"/>
      <c r="AO19" s="364"/>
      <c r="AP19" s="364"/>
      <c r="AQ19" s="364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2"/>
    </row>
    <row r="20" spans="1:57" ht="4.5" customHeight="1">
      <c r="A20" s="263"/>
      <c r="B20" s="238"/>
      <c r="C20" s="238"/>
      <c r="D20" s="238"/>
      <c r="E20" s="263"/>
      <c r="F20" s="238"/>
      <c r="G20" s="238"/>
      <c r="H20" s="238"/>
      <c r="I20" s="238"/>
      <c r="J20" s="238"/>
      <c r="K20" s="238"/>
      <c r="L20" s="238"/>
      <c r="M20" s="302"/>
      <c r="N20" s="24"/>
      <c r="O20" s="295" t="s">
        <v>69</v>
      </c>
      <c r="P20" s="261"/>
      <c r="Q20" s="262"/>
      <c r="R20" s="290"/>
      <c r="S20" s="261"/>
      <c r="T20" s="261"/>
      <c r="U20" s="261"/>
      <c r="V20" s="261"/>
      <c r="W20" s="261"/>
      <c r="X20" s="262"/>
      <c r="Y20" s="290"/>
      <c r="Z20" s="262"/>
      <c r="AA20" s="290"/>
      <c r="AB20" s="261"/>
      <c r="AC20" s="261"/>
      <c r="AD20" s="261"/>
      <c r="AE20" s="262"/>
      <c r="AF20" s="290"/>
      <c r="AG20" s="261"/>
      <c r="AH20" s="261"/>
      <c r="AI20" s="261"/>
      <c r="AJ20" s="261"/>
      <c r="AK20" s="261"/>
      <c r="AL20" s="354"/>
      <c r="AM20" s="24"/>
      <c r="AN20" s="404" t="str">
        <f>入力!C8</f>
        <v>A12345</v>
      </c>
      <c r="AO20" s="405"/>
      <c r="AP20" s="405"/>
      <c r="AQ20" s="405"/>
      <c r="AR20" s="405"/>
      <c r="AS20" s="406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45"/>
    </row>
    <row r="21" spans="1:57" ht="4.5" customHeight="1" thickBot="1">
      <c r="A21" s="267"/>
      <c r="B21" s="268"/>
      <c r="C21" s="268"/>
      <c r="D21" s="268"/>
      <c r="E21" s="267"/>
      <c r="F21" s="268"/>
      <c r="G21" s="268"/>
      <c r="H21" s="268"/>
      <c r="I21" s="268"/>
      <c r="J21" s="268"/>
      <c r="K21" s="268"/>
      <c r="L21" s="268"/>
      <c r="M21" s="303"/>
      <c r="N21" s="24"/>
      <c r="O21" s="263"/>
      <c r="P21" s="238"/>
      <c r="Q21" s="264"/>
      <c r="R21" s="288"/>
      <c r="S21" s="238"/>
      <c r="T21" s="238"/>
      <c r="U21" s="238"/>
      <c r="V21" s="238"/>
      <c r="W21" s="238"/>
      <c r="X21" s="264"/>
      <c r="Y21" s="288"/>
      <c r="Z21" s="264"/>
      <c r="AA21" s="288"/>
      <c r="AB21" s="238"/>
      <c r="AC21" s="238"/>
      <c r="AD21" s="238"/>
      <c r="AE21" s="264"/>
      <c r="AF21" s="288"/>
      <c r="AG21" s="238"/>
      <c r="AH21" s="238"/>
      <c r="AI21" s="238"/>
      <c r="AJ21" s="238"/>
      <c r="AK21" s="238"/>
      <c r="AL21" s="302"/>
      <c r="AM21" s="24"/>
      <c r="AN21" s="407"/>
      <c r="AO21" s="408"/>
      <c r="AP21" s="408"/>
      <c r="AQ21" s="408"/>
      <c r="AR21" s="408"/>
      <c r="AS21" s="409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45"/>
    </row>
    <row r="22" spans="1:57" ht="4.5" customHeight="1">
      <c r="A22" s="304" t="s">
        <v>70</v>
      </c>
      <c r="B22" s="238"/>
      <c r="C22" s="238"/>
      <c r="D22" s="238"/>
      <c r="E22" s="35"/>
      <c r="F22" s="35"/>
      <c r="G22" s="35"/>
      <c r="H22" s="35"/>
      <c r="I22" s="35"/>
      <c r="J22" s="35"/>
      <c r="K22" s="35"/>
      <c r="L22" s="24"/>
      <c r="M22" s="24"/>
      <c r="N22" s="24"/>
      <c r="O22" s="263"/>
      <c r="P22" s="238"/>
      <c r="Q22" s="264"/>
      <c r="R22" s="288"/>
      <c r="S22" s="238"/>
      <c r="T22" s="238"/>
      <c r="U22" s="238"/>
      <c r="V22" s="238"/>
      <c r="W22" s="238"/>
      <c r="X22" s="264"/>
      <c r="Y22" s="288"/>
      <c r="Z22" s="264"/>
      <c r="AA22" s="288"/>
      <c r="AB22" s="238"/>
      <c r="AC22" s="238"/>
      <c r="AD22" s="238"/>
      <c r="AE22" s="264"/>
      <c r="AF22" s="288"/>
      <c r="AG22" s="238"/>
      <c r="AH22" s="238"/>
      <c r="AI22" s="238"/>
      <c r="AJ22" s="238"/>
      <c r="AK22" s="238"/>
      <c r="AL22" s="302"/>
      <c r="AM22" s="24"/>
      <c r="AN22" s="407"/>
      <c r="AO22" s="408"/>
      <c r="AP22" s="408"/>
      <c r="AQ22" s="408"/>
      <c r="AR22" s="408"/>
      <c r="AS22" s="409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45"/>
    </row>
    <row r="23" spans="1:57" ht="4.5" customHeight="1" thickBot="1">
      <c r="A23" s="238"/>
      <c r="B23" s="238"/>
      <c r="C23" s="238"/>
      <c r="D23" s="238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67"/>
      <c r="P23" s="268"/>
      <c r="Q23" s="269"/>
      <c r="R23" s="289"/>
      <c r="S23" s="268"/>
      <c r="T23" s="268"/>
      <c r="U23" s="268"/>
      <c r="V23" s="268"/>
      <c r="W23" s="268"/>
      <c r="X23" s="269"/>
      <c r="Y23" s="289"/>
      <c r="Z23" s="269"/>
      <c r="AA23" s="289"/>
      <c r="AB23" s="268"/>
      <c r="AC23" s="268"/>
      <c r="AD23" s="268"/>
      <c r="AE23" s="269"/>
      <c r="AF23" s="289"/>
      <c r="AG23" s="268"/>
      <c r="AH23" s="268"/>
      <c r="AI23" s="268"/>
      <c r="AJ23" s="268"/>
      <c r="AK23" s="268"/>
      <c r="AL23" s="303"/>
      <c r="AM23" s="24"/>
      <c r="AN23" s="227"/>
      <c r="AO23" s="231"/>
      <c r="AP23" s="228"/>
      <c r="AQ23" s="231"/>
      <c r="AR23" s="231"/>
      <c r="AS23" s="229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48"/>
    </row>
    <row r="24" spans="1:57" ht="4.5" customHeight="1">
      <c r="A24" s="238"/>
      <c r="B24" s="238"/>
      <c r="C24" s="238"/>
      <c r="D24" s="238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</row>
    <row r="25" spans="1:57" ht="18.75" customHeight="1">
      <c r="A25" s="291" t="s">
        <v>71</v>
      </c>
      <c r="B25" s="292"/>
      <c r="C25" s="292"/>
      <c r="D25" s="293"/>
      <c r="E25" s="291" t="s">
        <v>72</v>
      </c>
      <c r="F25" s="292"/>
      <c r="G25" s="292"/>
      <c r="H25" s="292"/>
      <c r="I25" s="293"/>
      <c r="J25" s="291" t="s">
        <v>73</v>
      </c>
      <c r="K25" s="292"/>
      <c r="L25" s="292"/>
      <c r="M25" s="292"/>
      <c r="N25" s="292"/>
      <c r="O25" s="292"/>
      <c r="P25" s="292"/>
      <c r="Q25" s="292"/>
      <c r="R25" s="293"/>
      <c r="S25" s="291" t="s">
        <v>74</v>
      </c>
      <c r="T25" s="292"/>
      <c r="U25" s="292"/>
      <c r="V25" s="292"/>
      <c r="W25" s="292"/>
      <c r="X25" s="292"/>
      <c r="Y25" s="292"/>
      <c r="Z25" s="292"/>
      <c r="AA25" s="293"/>
      <c r="AB25" s="49"/>
      <c r="AC25" s="24"/>
      <c r="AD25" s="24"/>
      <c r="AE25" s="291" t="s">
        <v>71</v>
      </c>
      <c r="AF25" s="292"/>
      <c r="AG25" s="292"/>
      <c r="AH25" s="293"/>
      <c r="AI25" s="291" t="s">
        <v>72</v>
      </c>
      <c r="AJ25" s="292"/>
      <c r="AK25" s="292"/>
      <c r="AL25" s="292"/>
      <c r="AM25" s="293"/>
      <c r="AN25" s="291" t="s">
        <v>73</v>
      </c>
      <c r="AO25" s="292"/>
      <c r="AP25" s="292"/>
      <c r="AQ25" s="292"/>
      <c r="AR25" s="292"/>
      <c r="AS25" s="292"/>
      <c r="AT25" s="292"/>
      <c r="AU25" s="292"/>
      <c r="AV25" s="293"/>
      <c r="AW25" s="291" t="s">
        <v>74</v>
      </c>
      <c r="AX25" s="292"/>
      <c r="AY25" s="292"/>
      <c r="AZ25" s="292"/>
      <c r="BA25" s="292"/>
      <c r="BB25" s="292"/>
      <c r="BC25" s="292"/>
      <c r="BD25" s="292"/>
      <c r="BE25" s="293"/>
    </row>
    <row r="26" spans="1:57" ht="14.25" customHeight="1">
      <c r="A26" s="50"/>
      <c r="B26" s="42"/>
      <c r="C26" s="42"/>
      <c r="D26" s="43"/>
      <c r="E26" s="50"/>
      <c r="F26" s="42"/>
      <c r="G26" s="51"/>
      <c r="H26" s="51"/>
      <c r="I26" s="52"/>
      <c r="J26" s="50"/>
      <c r="K26" s="53"/>
      <c r="L26" s="53"/>
      <c r="M26" s="53"/>
      <c r="N26" s="53"/>
      <c r="O26" s="53"/>
      <c r="P26" s="53"/>
      <c r="Q26" s="53"/>
      <c r="R26" s="54"/>
      <c r="S26" s="55"/>
      <c r="T26" s="53"/>
      <c r="U26" s="53"/>
      <c r="V26" s="53"/>
      <c r="W26" s="53"/>
      <c r="X26" s="53"/>
      <c r="Y26" s="53"/>
      <c r="Z26" s="53"/>
      <c r="AA26" s="54"/>
      <c r="AB26" s="56"/>
      <c r="AC26" s="51"/>
      <c r="AD26" s="35"/>
      <c r="AE26" s="50"/>
      <c r="AF26" s="42"/>
      <c r="AG26" s="42"/>
      <c r="AH26" s="43"/>
      <c r="AI26" s="50"/>
      <c r="AJ26" s="42"/>
      <c r="AK26" s="51"/>
      <c r="AL26" s="51"/>
      <c r="AM26" s="52"/>
      <c r="AN26" s="50"/>
      <c r="AO26" s="53"/>
      <c r="AP26" s="53"/>
      <c r="AQ26" s="53"/>
      <c r="AR26" s="53"/>
      <c r="AS26" s="53"/>
      <c r="AT26" s="53"/>
      <c r="AU26" s="53"/>
      <c r="AV26" s="54"/>
      <c r="AW26" s="55"/>
      <c r="AX26" s="53"/>
      <c r="AY26" s="53"/>
      <c r="AZ26" s="53"/>
      <c r="BA26" s="53"/>
      <c r="BB26" s="53"/>
      <c r="BC26" s="53"/>
      <c r="BD26" s="53"/>
      <c r="BE26" s="54"/>
    </row>
    <row r="27" spans="1:57" ht="4.5" customHeight="1">
      <c r="A27" s="39"/>
      <c r="B27" s="40"/>
      <c r="C27" s="40"/>
      <c r="D27" s="40"/>
      <c r="E27" s="40"/>
      <c r="F27" s="57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9"/>
      <c r="T27" s="41"/>
      <c r="U27" s="57"/>
      <c r="V27" s="39"/>
      <c r="W27" s="41"/>
      <c r="X27" s="57"/>
      <c r="Y27" s="39"/>
      <c r="Z27" s="41"/>
      <c r="AA27" s="57"/>
      <c r="AB27" s="49"/>
      <c r="AC27" s="24"/>
      <c r="AD27" s="24"/>
      <c r="AE27" s="39"/>
      <c r="AF27" s="40"/>
      <c r="AG27" s="40"/>
      <c r="AH27" s="40"/>
      <c r="AI27" s="40"/>
      <c r="AJ27" s="57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39"/>
      <c r="AX27" s="41"/>
      <c r="AY27" s="57"/>
      <c r="AZ27" s="39"/>
      <c r="BA27" s="41"/>
      <c r="BB27" s="57"/>
      <c r="BC27" s="39"/>
      <c r="BD27" s="41"/>
      <c r="BE27" s="57"/>
    </row>
    <row r="28" spans="1:57" ht="14.25" customHeight="1">
      <c r="A28" s="50"/>
      <c r="B28" s="42"/>
      <c r="C28" s="42"/>
      <c r="D28" s="43"/>
      <c r="E28" s="50"/>
      <c r="F28" s="42"/>
      <c r="G28" s="51"/>
      <c r="H28" s="51"/>
      <c r="I28" s="52"/>
      <c r="J28" s="50"/>
      <c r="K28" s="53"/>
      <c r="L28" s="53"/>
      <c r="M28" s="53"/>
      <c r="N28" s="53"/>
      <c r="O28" s="53"/>
      <c r="P28" s="53"/>
      <c r="Q28" s="53"/>
      <c r="R28" s="54"/>
      <c r="S28" s="55"/>
      <c r="T28" s="53"/>
      <c r="U28" s="53"/>
      <c r="V28" s="53"/>
      <c r="W28" s="53"/>
      <c r="X28" s="53"/>
      <c r="Y28" s="53"/>
      <c r="Z28" s="53"/>
      <c r="AA28" s="54"/>
      <c r="AB28" s="56"/>
      <c r="AC28" s="51"/>
      <c r="AD28" s="35"/>
      <c r="AE28" s="50"/>
      <c r="AF28" s="42"/>
      <c r="AG28" s="42"/>
      <c r="AH28" s="43"/>
      <c r="AI28" s="50"/>
      <c r="AJ28" s="42"/>
      <c r="AK28" s="51"/>
      <c r="AL28" s="51"/>
      <c r="AM28" s="52"/>
      <c r="AN28" s="50"/>
      <c r="AO28" s="53"/>
      <c r="AP28" s="53"/>
      <c r="AQ28" s="53"/>
      <c r="AR28" s="53"/>
      <c r="AS28" s="53"/>
      <c r="AT28" s="53"/>
      <c r="AU28" s="53"/>
      <c r="AV28" s="54"/>
      <c r="AW28" s="55"/>
      <c r="AX28" s="53"/>
      <c r="AY28" s="53"/>
      <c r="AZ28" s="53"/>
      <c r="BA28" s="53"/>
      <c r="BB28" s="53"/>
      <c r="BC28" s="53"/>
      <c r="BD28" s="53"/>
      <c r="BE28" s="54"/>
    </row>
    <row r="29" spans="1:57" ht="4.5" customHeight="1">
      <c r="A29" s="39"/>
      <c r="B29" s="40"/>
      <c r="C29" s="40"/>
      <c r="D29" s="40"/>
      <c r="E29" s="40"/>
      <c r="F29" s="57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9"/>
      <c r="T29" s="41"/>
      <c r="U29" s="57"/>
      <c r="V29" s="39"/>
      <c r="W29" s="41"/>
      <c r="X29" s="57"/>
      <c r="Y29" s="39"/>
      <c r="Z29" s="41"/>
      <c r="AA29" s="57"/>
      <c r="AB29" s="49"/>
      <c r="AC29" s="24"/>
      <c r="AD29" s="24"/>
      <c r="AE29" s="39"/>
      <c r="AF29" s="40"/>
      <c r="AG29" s="40"/>
      <c r="AH29" s="40"/>
      <c r="AI29" s="40"/>
      <c r="AJ29" s="57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39"/>
      <c r="AX29" s="41"/>
      <c r="AY29" s="57"/>
      <c r="AZ29" s="39"/>
      <c r="BA29" s="41"/>
      <c r="BB29" s="57"/>
      <c r="BC29" s="39"/>
      <c r="BD29" s="41"/>
      <c r="BE29" s="57"/>
    </row>
    <row r="30" spans="1:57" ht="4.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41"/>
      <c r="AX30" s="41"/>
      <c r="AY30" s="41"/>
      <c r="AZ30" s="41"/>
      <c r="BA30" s="41"/>
      <c r="BB30" s="41"/>
      <c r="BC30" s="41"/>
      <c r="BD30" s="41"/>
      <c r="BE30" s="57"/>
    </row>
    <row r="31" spans="1:57" ht="18.75" customHeight="1">
      <c r="A31" s="276" t="s">
        <v>27</v>
      </c>
      <c r="B31" s="277"/>
      <c r="C31" s="278"/>
      <c r="D31" s="283" t="s">
        <v>75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8"/>
      <c r="U31" s="283" t="s">
        <v>76</v>
      </c>
      <c r="V31" s="277"/>
      <c r="W31" s="278"/>
      <c r="X31" s="283" t="s">
        <v>30</v>
      </c>
      <c r="Y31" s="278"/>
      <c r="Z31" s="283" t="s">
        <v>77</v>
      </c>
      <c r="AA31" s="277"/>
      <c r="AB31" s="277"/>
      <c r="AC31" s="278"/>
      <c r="AD31" s="283" t="s">
        <v>78</v>
      </c>
      <c r="AE31" s="277"/>
      <c r="AF31" s="277"/>
      <c r="AG31" s="277"/>
      <c r="AH31" s="277"/>
      <c r="AI31" s="277"/>
      <c r="AJ31" s="277"/>
      <c r="AK31" s="277"/>
      <c r="AL31" s="347"/>
      <c r="AM31" s="44"/>
      <c r="AN31" s="291" t="s">
        <v>71</v>
      </c>
      <c r="AO31" s="292"/>
      <c r="AP31" s="292"/>
      <c r="AQ31" s="293"/>
      <c r="AR31" s="291" t="s">
        <v>72</v>
      </c>
      <c r="AS31" s="292"/>
      <c r="AT31" s="292"/>
      <c r="AU31" s="292"/>
      <c r="AV31" s="293"/>
      <c r="AW31" s="291" t="s">
        <v>73</v>
      </c>
      <c r="AX31" s="292"/>
      <c r="AY31" s="292"/>
      <c r="AZ31" s="292"/>
      <c r="BA31" s="292"/>
      <c r="BB31" s="292"/>
      <c r="BC31" s="292"/>
      <c r="BD31" s="292"/>
      <c r="BE31" s="293"/>
    </row>
    <row r="32" spans="1:57" ht="16.5" customHeight="1">
      <c r="A32" s="255" t="str">
        <f>IF(入力!B33="","",入力!B33)</f>
        <v/>
      </c>
      <c r="B32" s="261"/>
      <c r="C32" s="262"/>
      <c r="D32" s="280" t="str">
        <f>IF(入力!C33="","",入力!C33)</f>
        <v/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2"/>
      <c r="U32" s="281" t="str">
        <f>IF(入力!D33="","",入力!D33)</f>
        <v/>
      </c>
      <c r="V32" s="261"/>
      <c r="W32" s="262"/>
      <c r="X32" s="282" t="str">
        <f>IF(入力!E33="","",入力!E33)</f>
        <v/>
      </c>
      <c r="Y32" s="262"/>
      <c r="Z32" s="272" t="str">
        <f>IF(入力!F33="","",入力!F33)</f>
        <v/>
      </c>
      <c r="AA32" s="261"/>
      <c r="AB32" s="261"/>
      <c r="AC32" s="262"/>
      <c r="AD32" s="24" t="str">
        <f>LEFT(RIGHT(" "&amp;入力!G33,9),1)</f>
        <v xml:space="preserve"> </v>
      </c>
      <c r="AE32" s="24" t="str">
        <f>LEFT(RIGHT(" "&amp;入力!G33,8),1)</f>
        <v xml:space="preserve"> </v>
      </c>
      <c r="AF32" s="24" t="str">
        <f>LEFT(RIGHT(" "&amp;入力!G33,7),1)</f>
        <v xml:space="preserve"> </v>
      </c>
      <c r="AG32" s="24" t="str">
        <f>LEFT(RIGHT(" "&amp;入力!G33,6),1)</f>
        <v xml:space="preserve"> </v>
      </c>
      <c r="AH32" s="24" t="str">
        <f>LEFT(RIGHT(" "&amp;入力!G33,5),1)</f>
        <v xml:space="preserve"> </v>
      </c>
      <c r="AI32" s="24" t="str">
        <f>LEFT(RIGHT(" "&amp;入力!G33,4),1)</f>
        <v xml:space="preserve"> </v>
      </c>
      <c r="AJ32" s="24" t="str">
        <f>LEFT(RIGHT(" "&amp;入力!G33,3),1)</f>
        <v xml:space="preserve"> </v>
      </c>
      <c r="AK32" s="24" t="str">
        <f>LEFT(RIGHT(" "&amp;入力!G33,2),1)</f>
        <v xml:space="preserve"> </v>
      </c>
      <c r="AL32" s="45" t="str">
        <f>IF(AND(AK32=" ",LEFT(RIGHT(" "&amp;入力!G33,1),1)="0"),"",LEFT(RIGHT(" "&amp;入力!G33,1),1))</f>
        <v/>
      </c>
      <c r="AM32" s="58"/>
      <c r="AN32" s="50"/>
      <c r="AO32" s="42"/>
      <c r="AP32" s="42"/>
      <c r="AQ32" s="43"/>
      <c r="AR32" s="50"/>
      <c r="AS32" s="42"/>
      <c r="AT32" s="51"/>
      <c r="AU32" s="51"/>
      <c r="AV32" s="52"/>
      <c r="AW32" s="50"/>
      <c r="AX32" s="53"/>
      <c r="AY32" s="53"/>
      <c r="AZ32" s="53"/>
      <c r="BA32" s="53"/>
      <c r="BB32" s="53"/>
      <c r="BC32" s="53"/>
      <c r="BD32" s="53"/>
      <c r="BE32" s="54"/>
    </row>
    <row r="33" spans="1:57" ht="4.5" customHeight="1">
      <c r="A33" s="279"/>
      <c r="B33" s="274"/>
      <c r="C33" s="275"/>
      <c r="D33" s="273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5"/>
      <c r="U33" s="273"/>
      <c r="V33" s="274"/>
      <c r="W33" s="275"/>
      <c r="X33" s="273"/>
      <c r="Y33" s="275"/>
      <c r="Z33" s="273"/>
      <c r="AA33" s="274"/>
      <c r="AB33" s="274"/>
      <c r="AC33" s="275"/>
      <c r="AD33" s="39"/>
      <c r="AE33" s="41"/>
      <c r="AF33" s="57"/>
      <c r="AG33" s="39"/>
      <c r="AH33" s="41"/>
      <c r="AI33" s="57"/>
      <c r="AJ33" s="39"/>
      <c r="AK33" s="41"/>
      <c r="AL33" s="59"/>
      <c r="AM33" s="58"/>
      <c r="AN33" s="39"/>
      <c r="AO33" s="40"/>
      <c r="AP33" s="40"/>
      <c r="AQ33" s="40"/>
      <c r="AR33" s="40"/>
      <c r="AS33" s="57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</row>
    <row r="34" spans="1:57" ht="16.5" customHeight="1">
      <c r="A34" s="255" t="str">
        <f>IF(入力!B34="","",入力!B34)</f>
        <v/>
      </c>
      <c r="B34" s="261"/>
      <c r="C34" s="262"/>
      <c r="D34" s="280" t="str">
        <f>IF(入力!C34="","",入力!C34)</f>
        <v/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2"/>
      <c r="U34" s="281" t="str">
        <f>IF(入力!D34="","",入力!D34)</f>
        <v/>
      </c>
      <c r="V34" s="261"/>
      <c r="W34" s="262"/>
      <c r="X34" s="282" t="str">
        <f>IF(入力!E34="","",入力!E34)</f>
        <v/>
      </c>
      <c r="Y34" s="262"/>
      <c r="Z34" s="272" t="str">
        <f>IF(入力!F34="","",入力!F34)</f>
        <v/>
      </c>
      <c r="AA34" s="261"/>
      <c r="AB34" s="261"/>
      <c r="AC34" s="262"/>
      <c r="AD34" s="49" t="str">
        <f>LEFT(RIGHT(" "&amp;入力!G34,9),1)</f>
        <v xml:space="preserve"> </v>
      </c>
      <c r="AE34" s="24" t="str">
        <f>LEFT(RIGHT(" "&amp;入力!G34,8),1)</f>
        <v xml:space="preserve"> </v>
      </c>
      <c r="AF34" s="24" t="str">
        <f>LEFT(RIGHT(" "&amp;入力!G34,7),1)</f>
        <v xml:space="preserve"> </v>
      </c>
      <c r="AG34" s="24" t="str">
        <f>LEFT(RIGHT(" "&amp;入力!G34,6),1)</f>
        <v xml:space="preserve"> </v>
      </c>
      <c r="AH34" s="24" t="str">
        <f>LEFT(RIGHT(" "&amp;入力!G34,5),1)</f>
        <v xml:space="preserve"> </v>
      </c>
      <c r="AI34" s="24" t="str">
        <f>LEFT(RIGHT(" "&amp;入力!G34,4),1)</f>
        <v xml:space="preserve"> </v>
      </c>
      <c r="AJ34" s="24" t="str">
        <f>LEFT(RIGHT(" "&amp;入力!G34,3),1)</f>
        <v xml:space="preserve"> </v>
      </c>
      <c r="AK34" s="24" t="str">
        <f>LEFT(RIGHT(" "&amp;入力!G34,2),1)</f>
        <v xml:space="preserve"> </v>
      </c>
      <c r="AL34" s="70" t="str">
        <f>IF(AND(AK34=" ",LEFT(RIGHT(" "&amp;入力!G34,1),1)="0"),"",LEFT(RIGHT(" "&amp;入力!G34,1),1))</f>
        <v/>
      </c>
      <c r="AM34" s="58"/>
      <c r="AN34" s="50"/>
      <c r="AO34" s="42"/>
      <c r="AP34" s="42"/>
      <c r="AQ34" s="43"/>
      <c r="AR34" s="50"/>
      <c r="AS34" s="42"/>
      <c r="AT34" s="51"/>
      <c r="AU34" s="51"/>
      <c r="AV34" s="52"/>
      <c r="AW34" s="50"/>
      <c r="AX34" s="53"/>
      <c r="AY34" s="53"/>
      <c r="AZ34" s="53"/>
      <c r="BA34" s="53"/>
      <c r="BB34" s="53"/>
      <c r="BC34" s="53"/>
      <c r="BD34" s="53"/>
      <c r="BE34" s="54"/>
    </row>
    <row r="35" spans="1:57" ht="4.5" customHeight="1">
      <c r="A35" s="279"/>
      <c r="B35" s="274"/>
      <c r="C35" s="275"/>
      <c r="D35" s="273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5"/>
      <c r="U35" s="273"/>
      <c r="V35" s="274"/>
      <c r="W35" s="275"/>
      <c r="X35" s="273"/>
      <c r="Y35" s="275"/>
      <c r="Z35" s="273"/>
      <c r="AA35" s="274"/>
      <c r="AB35" s="274"/>
      <c r="AC35" s="275"/>
      <c r="AD35" s="39"/>
      <c r="AE35" s="41"/>
      <c r="AF35" s="57"/>
      <c r="AG35" s="39"/>
      <c r="AH35" s="41"/>
      <c r="AI35" s="57"/>
      <c r="AJ35" s="39"/>
      <c r="AK35" s="41"/>
      <c r="AL35" s="59"/>
      <c r="AM35" s="58"/>
      <c r="AN35" s="39"/>
      <c r="AO35" s="40"/>
      <c r="AP35" s="40"/>
      <c r="AQ35" s="40"/>
      <c r="AR35" s="40"/>
      <c r="AS35" s="57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</row>
    <row r="36" spans="1:57" ht="16.5" customHeight="1">
      <c r="A36" s="255" t="str">
        <f>IF(入力!B35="","",入力!B35)</f>
        <v/>
      </c>
      <c r="B36" s="261"/>
      <c r="C36" s="262"/>
      <c r="D36" s="280" t="str">
        <f>IF(入力!C35="","",入力!C35)</f>
        <v/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2"/>
      <c r="U36" s="281" t="str">
        <f>IF(入力!D35="","",入力!D35)</f>
        <v/>
      </c>
      <c r="V36" s="261"/>
      <c r="W36" s="262"/>
      <c r="X36" s="282" t="str">
        <f>IF(入力!E35="","",入力!E35)</f>
        <v/>
      </c>
      <c r="Y36" s="262"/>
      <c r="Z36" s="272" t="str">
        <f>IF(入力!F35="","",入力!F35)</f>
        <v/>
      </c>
      <c r="AA36" s="261"/>
      <c r="AB36" s="261"/>
      <c r="AC36" s="262"/>
      <c r="AD36" s="49" t="str">
        <f>LEFT(RIGHT(" "&amp;入力!G35,9),1)</f>
        <v xml:space="preserve"> </v>
      </c>
      <c r="AE36" s="24" t="str">
        <f>LEFT(RIGHT(" "&amp;入力!G35,8),1)</f>
        <v xml:space="preserve"> </v>
      </c>
      <c r="AF36" s="24" t="str">
        <f>LEFT(RIGHT(" "&amp;入力!G35,7),1)</f>
        <v xml:space="preserve"> </v>
      </c>
      <c r="AG36" s="24" t="str">
        <f>LEFT(RIGHT(" "&amp;入力!G35,6),1)</f>
        <v xml:space="preserve"> </v>
      </c>
      <c r="AH36" s="24" t="str">
        <f>LEFT(RIGHT(" "&amp;入力!G35,5),1)</f>
        <v xml:space="preserve"> </v>
      </c>
      <c r="AI36" s="24" t="str">
        <f>LEFT(RIGHT(" "&amp;入力!G35,4),1)</f>
        <v xml:space="preserve"> </v>
      </c>
      <c r="AJ36" s="24" t="str">
        <f>LEFT(RIGHT(" "&amp;入力!G35,3),1)</f>
        <v xml:space="preserve"> </v>
      </c>
      <c r="AK36" s="24" t="str">
        <f>LEFT(RIGHT(" "&amp;入力!G35,2),1)</f>
        <v xml:space="preserve"> </v>
      </c>
      <c r="AL36" s="45" t="str">
        <f>IF(AND(AK36=" ",LEFT(RIGHT(" "&amp;入力!G35,1),1)="0"),"",LEFT(RIGHT(" "&amp;入力!G35,1),1))</f>
        <v/>
      </c>
      <c r="AM36" s="58"/>
      <c r="AN36" s="50"/>
      <c r="AO36" s="42"/>
      <c r="AP36" s="42"/>
      <c r="AQ36" s="43"/>
      <c r="AR36" s="50"/>
      <c r="AS36" s="42"/>
      <c r="AT36" s="51"/>
      <c r="AU36" s="51"/>
      <c r="AV36" s="52"/>
      <c r="AW36" s="50"/>
      <c r="AX36" s="53"/>
      <c r="AY36" s="53"/>
      <c r="AZ36" s="53"/>
      <c r="BA36" s="53"/>
      <c r="BB36" s="53"/>
      <c r="BC36" s="53"/>
      <c r="BD36" s="53"/>
      <c r="BE36" s="54"/>
    </row>
    <row r="37" spans="1:57" ht="4.5" customHeight="1">
      <c r="A37" s="279"/>
      <c r="B37" s="274"/>
      <c r="C37" s="275"/>
      <c r="D37" s="273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5"/>
      <c r="U37" s="273"/>
      <c r="V37" s="274"/>
      <c r="W37" s="275"/>
      <c r="X37" s="273"/>
      <c r="Y37" s="275"/>
      <c r="Z37" s="273"/>
      <c r="AA37" s="274"/>
      <c r="AB37" s="274"/>
      <c r="AC37" s="275"/>
      <c r="AD37" s="39"/>
      <c r="AE37" s="41"/>
      <c r="AF37" s="57"/>
      <c r="AG37" s="39"/>
      <c r="AH37" s="41"/>
      <c r="AI37" s="57"/>
      <c r="AJ37" s="39"/>
      <c r="AK37" s="41"/>
      <c r="AL37" s="59"/>
      <c r="AM37" s="58"/>
      <c r="AN37" s="39"/>
      <c r="AO37" s="40"/>
      <c r="AP37" s="40"/>
      <c r="AQ37" s="40"/>
      <c r="AR37" s="40"/>
      <c r="AS37" s="57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</row>
    <row r="38" spans="1:57" ht="16.5" customHeight="1">
      <c r="A38" s="255" t="str">
        <f>IF(入力!B36="","",入力!B36)</f>
        <v/>
      </c>
      <c r="B38" s="261"/>
      <c r="C38" s="262"/>
      <c r="D38" s="280" t="str">
        <f>IF(入力!C36="","",入力!C36)</f>
        <v/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81" t="str">
        <f>IF(入力!D36="","",入力!D36)</f>
        <v/>
      </c>
      <c r="V38" s="261"/>
      <c r="W38" s="262"/>
      <c r="X38" s="282" t="str">
        <f>IF(入力!E36="","",入力!E36)</f>
        <v/>
      </c>
      <c r="Y38" s="262"/>
      <c r="Z38" s="272" t="str">
        <f>IF(入力!F36="","",入力!F36)</f>
        <v/>
      </c>
      <c r="AA38" s="261"/>
      <c r="AB38" s="261"/>
      <c r="AC38" s="262"/>
      <c r="AD38" s="49" t="str">
        <f>LEFT(RIGHT(" "&amp;入力!G36,9),1)</f>
        <v xml:space="preserve"> </v>
      </c>
      <c r="AE38" s="24" t="str">
        <f>LEFT(RIGHT(" "&amp;入力!G36,8),1)</f>
        <v xml:space="preserve"> </v>
      </c>
      <c r="AF38" s="24" t="str">
        <f>LEFT(RIGHT(" "&amp;入力!G36,7),1)</f>
        <v xml:space="preserve"> </v>
      </c>
      <c r="AG38" s="24" t="str">
        <f>LEFT(RIGHT(" "&amp;入力!G36,6),1)</f>
        <v xml:space="preserve"> </v>
      </c>
      <c r="AH38" s="24" t="str">
        <f>LEFT(RIGHT(" "&amp;入力!G36,5),1)</f>
        <v xml:space="preserve"> </v>
      </c>
      <c r="AI38" s="24" t="str">
        <f>LEFT(RIGHT(" "&amp;入力!G36,4),1)</f>
        <v xml:space="preserve"> </v>
      </c>
      <c r="AJ38" s="24" t="str">
        <f>LEFT(RIGHT(" "&amp;入力!G36,3),1)</f>
        <v xml:space="preserve"> </v>
      </c>
      <c r="AK38" s="24" t="str">
        <f>LEFT(RIGHT(" "&amp;入力!G36,2),1)</f>
        <v xml:space="preserve"> </v>
      </c>
      <c r="AL38" s="45" t="str">
        <f>IF(AND(AK38=" ",LEFT(RIGHT(" "&amp;入力!G36,1),1)="0"),"",LEFT(RIGHT(" "&amp;入力!G36,1),1))</f>
        <v/>
      </c>
      <c r="AM38" s="58"/>
      <c r="AN38" s="50"/>
      <c r="AO38" s="42"/>
      <c r="AP38" s="42"/>
      <c r="AQ38" s="43"/>
      <c r="AR38" s="50"/>
      <c r="AS38" s="42"/>
      <c r="AT38" s="51"/>
      <c r="AU38" s="51"/>
      <c r="AV38" s="52"/>
      <c r="AW38" s="50"/>
      <c r="AX38" s="53"/>
      <c r="AY38" s="53"/>
      <c r="AZ38" s="53"/>
      <c r="BA38" s="53"/>
      <c r="BB38" s="53"/>
      <c r="BC38" s="53"/>
      <c r="BD38" s="53"/>
      <c r="BE38" s="54"/>
    </row>
    <row r="39" spans="1:57" ht="4.5" customHeight="1">
      <c r="A39" s="279"/>
      <c r="B39" s="274"/>
      <c r="C39" s="275"/>
      <c r="D39" s="273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5"/>
      <c r="U39" s="273"/>
      <c r="V39" s="274"/>
      <c r="W39" s="275"/>
      <c r="X39" s="273"/>
      <c r="Y39" s="275"/>
      <c r="Z39" s="273"/>
      <c r="AA39" s="274"/>
      <c r="AB39" s="274"/>
      <c r="AC39" s="275"/>
      <c r="AD39" s="39"/>
      <c r="AE39" s="41"/>
      <c r="AF39" s="57"/>
      <c r="AG39" s="39"/>
      <c r="AH39" s="41"/>
      <c r="AI39" s="57"/>
      <c r="AJ39" s="39"/>
      <c r="AK39" s="41"/>
      <c r="AL39" s="59"/>
      <c r="AM39" s="58"/>
      <c r="AN39" s="39"/>
      <c r="AO39" s="40"/>
      <c r="AP39" s="40"/>
      <c r="AQ39" s="40"/>
      <c r="AR39" s="40"/>
      <c r="AS39" s="57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</row>
    <row r="40" spans="1:57" ht="16.5" customHeight="1">
      <c r="A40" s="255" t="str">
        <f>IF(入力!B37="","",入力!B37)</f>
        <v/>
      </c>
      <c r="B40" s="261"/>
      <c r="C40" s="262"/>
      <c r="D40" s="280" t="str">
        <f>IF(入力!C37="","",入力!C37)</f>
        <v/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2"/>
      <c r="U40" s="281" t="str">
        <f>IF(入力!D37="","",入力!D37)</f>
        <v/>
      </c>
      <c r="V40" s="261"/>
      <c r="W40" s="262"/>
      <c r="X40" s="282" t="str">
        <f>IF(入力!E37="","",入力!E37)</f>
        <v/>
      </c>
      <c r="Y40" s="262"/>
      <c r="Z40" s="272" t="str">
        <f>IF(入力!F37="","",入力!F37)</f>
        <v/>
      </c>
      <c r="AA40" s="261"/>
      <c r="AB40" s="261"/>
      <c r="AC40" s="262"/>
      <c r="AD40" s="49" t="str">
        <f>LEFT(RIGHT(" "&amp;入力!G37,9),1)</f>
        <v xml:space="preserve"> </v>
      </c>
      <c r="AE40" s="24" t="str">
        <f>LEFT(RIGHT(" "&amp;入力!G37,8),1)</f>
        <v xml:space="preserve"> </v>
      </c>
      <c r="AF40" s="24" t="str">
        <f>LEFT(RIGHT(" "&amp;入力!G37,7),1)</f>
        <v xml:space="preserve"> </v>
      </c>
      <c r="AG40" s="24" t="str">
        <f>LEFT(RIGHT(" "&amp;入力!G37,6),1)</f>
        <v xml:space="preserve"> </v>
      </c>
      <c r="AH40" s="24" t="str">
        <f>LEFT(RIGHT(" "&amp;入力!G37,5),1)</f>
        <v xml:space="preserve"> </v>
      </c>
      <c r="AI40" s="24" t="str">
        <f>LEFT(RIGHT(" "&amp;入力!G37,4),1)</f>
        <v xml:space="preserve"> </v>
      </c>
      <c r="AJ40" s="24" t="str">
        <f>LEFT(RIGHT(" "&amp;入力!G37,3),1)</f>
        <v xml:space="preserve"> </v>
      </c>
      <c r="AK40" s="24" t="str">
        <f>LEFT(RIGHT(" "&amp;入力!G37,2),1)</f>
        <v xml:space="preserve"> </v>
      </c>
      <c r="AL40" s="45" t="str">
        <f>IF(AND(AK40=" ",LEFT(RIGHT(" "&amp;入力!G37,1),1)="0"),"",LEFT(RIGHT(" "&amp;入力!G37,1),1))</f>
        <v/>
      </c>
      <c r="AM40" s="58"/>
      <c r="AN40" s="50"/>
      <c r="AO40" s="42"/>
      <c r="AP40" s="42"/>
      <c r="AQ40" s="43"/>
      <c r="AR40" s="50"/>
      <c r="AS40" s="42"/>
      <c r="AT40" s="51"/>
      <c r="AU40" s="51"/>
      <c r="AV40" s="52"/>
      <c r="AW40" s="50"/>
      <c r="AX40" s="53"/>
      <c r="AY40" s="53"/>
      <c r="AZ40" s="53"/>
      <c r="BA40" s="53"/>
      <c r="BB40" s="53"/>
      <c r="BC40" s="53"/>
      <c r="BD40" s="53"/>
      <c r="BE40" s="54"/>
    </row>
    <row r="41" spans="1:57" ht="4.5" customHeight="1">
      <c r="A41" s="279"/>
      <c r="B41" s="274"/>
      <c r="C41" s="275"/>
      <c r="D41" s="273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5"/>
      <c r="U41" s="273"/>
      <c r="V41" s="274"/>
      <c r="W41" s="275"/>
      <c r="X41" s="273"/>
      <c r="Y41" s="275"/>
      <c r="Z41" s="273"/>
      <c r="AA41" s="274"/>
      <c r="AB41" s="274"/>
      <c r="AC41" s="275"/>
      <c r="AD41" s="39"/>
      <c r="AE41" s="41"/>
      <c r="AF41" s="57"/>
      <c r="AG41" s="39"/>
      <c r="AH41" s="41"/>
      <c r="AI41" s="57"/>
      <c r="AJ41" s="39"/>
      <c r="AK41" s="41"/>
      <c r="AL41" s="59"/>
      <c r="AM41" s="58"/>
      <c r="AN41" s="39"/>
      <c r="AO41" s="40"/>
      <c r="AP41" s="40"/>
      <c r="AQ41" s="40"/>
      <c r="AR41" s="40"/>
      <c r="AS41" s="57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</row>
    <row r="42" spans="1:57" ht="16.5" customHeight="1">
      <c r="A42" s="255" t="str">
        <f>IF(入力!B38="","",入力!B38)</f>
        <v/>
      </c>
      <c r="B42" s="261"/>
      <c r="C42" s="262"/>
      <c r="D42" s="280" t="str">
        <f>IF(入力!C38="","",入力!C38)</f>
        <v/>
      </c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2"/>
      <c r="U42" s="281" t="str">
        <f>IF(入力!D38="","",入力!D38)</f>
        <v/>
      </c>
      <c r="V42" s="261"/>
      <c r="W42" s="262"/>
      <c r="X42" s="282" t="str">
        <f>IF(入力!E38="","",入力!E38)</f>
        <v/>
      </c>
      <c r="Y42" s="262"/>
      <c r="Z42" s="272" t="str">
        <f>IF(入力!F38="","",入力!F38)</f>
        <v/>
      </c>
      <c r="AA42" s="261"/>
      <c r="AB42" s="261"/>
      <c r="AC42" s="262"/>
      <c r="AD42" s="49" t="str">
        <f>LEFT(RIGHT(" "&amp;入力!G38,9),1)</f>
        <v xml:space="preserve"> </v>
      </c>
      <c r="AE42" s="24" t="str">
        <f>LEFT(RIGHT(" "&amp;入力!G38,8),1)</f>
        <v xml:space="preserve"> </v>
      </c>
      <c r="AF42" s="24" t="str">
        <f>LEFT(RIGHT(" "&amp;入力!G38,7),1)</f>
        <v xml:space="preserve"> </v>
      </c>
      <c r="AG42" s="24" t="str">
        <f>LEFT(RIGHT(" "&amp;入力!G38,6),1)</f>
        <v xml:space="preserve"> </v>
      </c>
      <c r="AH42" s="24" t="str">
        <f>LEFT(RIGHT(" "&amp;入力!G38,5),1)</f>
        <v xml:space="preserve"> </v>
      </c>
      <c r="AI42" s="24" t="str">
        <f>LEFT(RIGHT(" "&amp;入力!G38,4),1)</f>
        <v xml:space="preserve"> </v>
      </c>
      <c r="AJ42" s="24" t="str">
        <f>LEFT(RIGHT(" "&amp;入力!G38,3),1)</f>
        <v xml:space="preserve"> </v>
      </c>
      <c r="AK42" s="24" t="str">
        <f>LEFT(RIGHT(" "&amp;入力!G38,2),1)</f>
        <v xml:space="preserve"> </v>
      </c>
      <c r="AL42" s="45" t="str">
        <f>IF(AND(AK42=" ",LEFT(RIGHT(" "&amp;入力!G38,1),1)="0"),"",LEFT(RIGHT(" "&amp;入力!G38,1),1))</f>
        <v/>
      </c>
      <c r="AM42" s="58"/>
      <c r="AN42" s="50"/>
      <c r="AO42" s="42"/>
      <c r="AP42" s="42"/>
      <c r="AQ42" s="43"/>
      <c r="AR42" s="50"/>
      <c r="AS42" s="42"/>
      <c r="AT42" s="51"/>
      <c r="AU42" s="51"/>
      <c r="AV42" s="52"/>
      <c r="AW42" s="50"/>
      <c r="AX42" s="53"/>
      <c r="AY42" s="53"/>
      <c r="AZ42" s="53"/>
      <c r="BA42" s="53"/>
      <c r="BB42" s="53"/>
      <c r="BC42" s="53"/>
      <c r="BD42" s="53"/>
      <c r="BE42" s="54"/>
    </row>
    <row r="43" spans="1:57" ht="4.5" customHeight="1">
      <c r="A43" s="279"/>
      <c r="B43" s="274"/>
      <c r="C43" s="275"/>
      <c r="D43" s="273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5"/>
      <c r="U43" s="273"/>
      <c r="V43" s="274"/>
      <c r="W43" s="275"/>
      <c r="X43" s="273"/>
      <c r="Y43" s="275"/>
      <c r="Z43" s="273"/>
      <c r="AA43" s="274"/>
      <c r="AB43" s="274"/>
      <c r="AC43" s="275"/>
      <c r="AD43" s="39"/>
      <c r="AE43" s="41"/>
      <c r="AF43" s="57"/>
      <c r="AG43" s="39"/>
      <c r="AH43" s="41"/>
      <c r="AI43" s="57"/>
      <c r="AJ43" s="39"/>
      <c r="AK43" s="41"/>
      <c r="AL43" s="59"/>
      <c r="AM43" s="58"/>
      <c r="AN43" s="39"/>
      <c r="AO43" s="40"/>
      <c r="AP43" s="40"/>
      <c r="AQ43" s="40"/>
      <c r="AR43" s="40"/>
      <c r="AS43" s="57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</row>
    <row r="44" spans="1:57" ht="16.5" customHeight="1">
      <c r="A44" s="255" t="str">
        <f>IF(入力!B39="","",入力!B39)</f>
        <v/>
      </c>
      <c r="B44" s="261"/>
      <c r="C44" s="262"/>
      <c r="D44" s="280" t="str">
        <f>IF(入力!C39="","",入力!C39)</f>
        <v/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2"/>
      <c r="U44" s="281" t="str">
        <f>IF(入力!D39="","",入力!D39)</f>
        <v/>
      </c>
      <c r="V44" s="261"/>
      <c r="W44" s="262"/>
      <c r="X44" s="282" t="str">
        <f>IF(入力!E39="","",入力!E39)</f>
        <v/>
      </c>
      <c r="Y44" s="262"/>
      <c r="Z44" s="272" t="str">
        <f>IF(入力!F39="","",入力!F39)</f>
        <v/>
      </c>
      <c r="AA44" s="261"/>
      <c r="AB44" s="261"/>
      <c r="AC44" s="262"/>
      <c r="AD44" s="49" t="str">
        <f>LEFT(RIGHT(" "&amp;入力!G39,9),1)</f>
        <v xml:space="preserve"> </v>
      </c>
      <c r="AE44" s="24" t="str">
        <f>LEFT(RIGHT(" "&amp;入力!G39,8),1)</f>
        <v xml:space="preserve"> </v>
      </c>
      <c r="AF44" s="24" t="str">
        <f>LEFT(RIGHT(" "&amp;入力!G39,7),1)</f>
        <v xml:space="preserve"> </v>
      </c>
      <c r="AG44" s="24" t="str">
        <f>LEFT(RIGHT(" "&amp;入力!G39,6),1)</f>
        <v xml:space="preserve"> </v>
      </c>
      <c r="AH44" s="24" t="str">
        <f>LEFT(RIGHT(" "&amp;入力!G39,5),1)</f>
        <v xml:space="preserve"> </v>
      </c>
      <c r="AI44" s="24" t="str">
        <f>LEFT(RIGHT(" "&amp;入力!G39,4),1)</f>
        <v xml:space="preserve"> </v>
      </c>
      <c r="AJ44" s="24" t="str">
        <f>LEFT(RIGHT(" "&amp;入力!G39,3),1)</f>
        <v xml:space="preserve"> </v>
      </c>
      <c r="AK44" s="24" t="str">
        <f>LEFT(RIGHT(" "&amp;入力!G39,2),1)</f>
        <v xml:space="preserve"> </v>
      </c>
      <c r="AL44" s="45" t="str">
        <f>IF(AND(AK44=" ",LEFT(RIGHT(" "&amp;入力!G39,1),1)="0"),"",LEFT(RIGHT(" "&amp;入力!G39,1),1))</f>
        <v/>
      </c>
      <c r="AM44" s="58"/>
      <c r="AN44" s="50"/>
      <c r="AO44" s="42"/>
      <c r="AP44" s="42"/>
      <c r="AQ44" s="43"/>
      <c r="AR44" s="50"/>
      <c r="AS44" s="42"/>
      <c r="AT44" s="51"/>
      <c r="AU44" s="51"/>
      <c r="AV44" s="52"/>
      <c r="AW44" s="50"/>
      <c r="AX44" s="53"/>
      <c r="AY44" s="53"/>
      <c r="AZ44" s="53"/>
      <c r="BA44" s="53"/>
      <c r="BB44" s="53"/>
      <c r="BC44" s="53"/>
      <c r="BD44" s="53"/>
      <c r="BE44" s="54"/>
    </row>
    <row r="45" spans="1:57" ht="4.5" customHeight="1">
      <c r="A45" s="279"/>
      <c r="B45" s="274"/>
      <c r="C45" s="275"/>
      <c r="D45" s="273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5"/>
      <c r="U45" s="273"/>
      <c r="V45" s="274"/>
      <c r="W45" s="275"/>
      <c r="X45" s="273"/>
      <c r="Y45" s="275"/>
      <c r="Z45" s="273"/>
      <c r="AA45" s="274"/>
      <c r="AB45" s="274"/>
      <c r="AC45" s="275"/>
      <c r="AD45" s="39"/>
      <c r="AE45" s="41"/>
      <c r="AF45" s="57"/>
      <c r="AG45" s="39"/>
      <c r="AH45" s="41"/>
      <c r="AI45" s="57"/>
      <c r="AJ45" s="39"/>
      <c r="AK45" s="41"/>
      <c r="AL45" s="59"/>
      <c r="AM45" s="58"/>
      <c r="AN45" s="39"/>
      <c r="AO45" s="40"/>
      <c r="AP45" s="40"/>
      <c r="AQ45" s="40"/>
      <c r="AR45" s="40"/>
      <c r="AS45" s="57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</row>
    <row r="46" spans="1:57" ht="16.5" customHeight="1">
      <c r="A46" s="255" t="str">
        <f>IF(入力!B40="","",入力!B40)</f>
        <v/>
      </c>
      <c r="B46" s="261"/>
      <c r="C46" s="262"/>
      <c r="D46" s="280" t="str">
        <f>IF(入力!C40="","",入力!C40)</f>
        <v/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2"/>
      <c r="U46" s="281" t="str">
        <f>IF(入力!D40="","",入力!D40)</f>
        <v/>
      </c>
      <c r="V46" s="261"/>
      <c r="W46" s="262"/>
      <c r="X46" s="282" t="str">
        <f>IF(入力!E40="","",入力!E40)</f>
        <v/>
      </c>
      <c r="Y46" s="262"/>
      <c r="Z46" s="272" t="str">
        <f>IF(入力!F40="","",入力!F40)</f>
        <v/>
      </c>
      <c r="AA46" s="261"/>
      <c r="AB46" s="261"/>
      <c r="AC46" s="262"/>
      <c r="AD46" s="49" t="str">
        <f>LEFT(RIGHT(" "&amp;入力!G40,9),1)</f>
        <v xml:space="preserve"> </v>
      </c>
      <c r="AE46" s="24" t="str">
        <f>LEFT(RIGHT(" "&amp;入力!G40,8),1)</f>
        <v xml:space="preserve"> </v>
      </c>
      <c r="AF46" s="24" t="str">
        <f>LEFT(RIGHT(" "&amp;入力!G40,7),1)</f>
        <v xml:space="preserve"> </v>
      </c>
      <c r="AG46" s="24" t="str">
        <f>LEFT(RIGHT(" "&amp;入力!G40,6),1)</f>
        <v xml:space="preserve"> </v>
      </c>
      <c r="AH46" s="24" t="str">
        <f>LEFT(RIGHT(" "&amp;入力!G40,5),1)</f>
        <v xml:space="preserve"> </v>
      </c>
      <c r="AI46" s="24" t="str">
        <f>LEFT(RIGHT(" "&amp;入力!G40,4),1)</f>
        <v xml:space="preserve"> </v>
      </c>
      <c r="AJ46" s="24" t="str">
        <f>LEFT(RIGHT(" "&amp;入力!G40,3),1)</f>
        <v xml:space="preserve"> </v>
      </c>
      <c r="AK46" s="24" t="str">
        <f>LEFT(RIGHT(" "&amp;入力!G40,2),1)</f>
        <v xml:space="preserve"> </v>
      </c>
      <c r="AL46" s="45" t="str">
        <f>IF(AND(AK46=" ",LEFT(RIGHT(" "&amp;入力!G40,1),1)="0"),"",LEFT(RIGHT(" "&amp;入力!G40,1),1))</f>
        <v/>
      </c>
      <c r="AM46" s="58"/>
      <c r="AN46" s="50"/>
      <c r="AO46" s="42"/>
      <c r="AP46" s="42"/>
      <c r="AQ46" s="43"/>
      <c r="AR46" s="50"/>
      <c r="AS46" s="42"/>
      <c r="AT46" s="51"/>
      <c r="AU46" s="51"/>
      <c r="AV46" s="52"/>
      <c r="AW46" s="50"/>
      <c r="AX46" s="53"/>
      <c r="AY46" s="53"/>
      <c r="AZ46" s="53"/>
      <c r="BA46" s="53"/>
      <c r="BB46" s="53"/>
      <c r="BC46" s="53"/>
      <c r="BD46" s="53"/>
      <c r="BE46" s="54"/>
    </row>
    <row r="47" spans="1:57" ht="4.5" customHeight="1">
      <c r="A47" s="279"/>
      <c r="B47" s="274"/>
      <c r="C47" s="275"/>
      <c r="D47" s="273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5"/>
      <c r="U47" s="273"/>
      <c r="V47" s="274"/>
      <c r="W47" s="275"/>
      <c r="X47" s="273"/>
      <c r="Y47" s="275"/>
      <c r="Z47" s="273"/>
      <c r="AA47" s="274"/>
      <c r="AB47" s="274"/>
      <c r="AC47" s="275"/>
      <c r="AD47" s="39"/>
      <c r="AE47" s="41"/>
      <c r="AF47" s="57"/>
      <c r="AG47" s="39"/>
      <c r="AH47" s="41"/>
      <c r="AI47" s="57"/>
      <c r="AJ47" s="39"/>
      <c r="AK47" s="41"/>
      <c r="AL47" s="59"/>
      <c r="AM47" s="58"/>
      <c r="AN47" s="39"/>
      <c r="AO47" s="40"/>
      <c r="AP47" s="40"/>
      <c r="AQ47" s="40"/>
      <c r="AR47" s="40"/>
      <c r="AS47" s="57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</row>
    <row r="48" spans="1:57" ht="16.5" customHeight="1">
      <c r="A48" s="255" t="str">
        <f>IF(入力!B41="","",入力!B41)</f>
        <v/>
      </c>
      <c r="B48" s="261"/>
      <c r="C48" s="262"/>
      <c r="D48" s="280" t="str">
        <f>IF(入力!C41="","",入力!C41)</f>
        <v/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2"/>
      <c r="U48" s="281" t="str">
        <f>IF(入力!D41="","",入力!D41)</f>
        <v/>
      </c>
      <c r="V48" s="261"/>
      <c r="W48" s="262"/>
      <c r="X48" s="282" t="str">
        <f>IF(入力!E41="","",入力!E41)</f>
        <v/>
      </c>
      <c r="Y48" s="262"/>
      <c r="Z48" s="272" t="str">
        <f>IF(入力!F41="","",入力!F41)</f>
        <v/>
      </c>
      <c r="AA48" s="261"/>
      <c r="AB48" s="261"/>
      <c r="AC48" s="262"/>
      <c r="AD48" s="49" t="str">
        <f>LEFT(RIGHT(" "&amp;入力!G41,9),1)</f>
        <v xml:space="preserve"> </v>
      </c>
      <c r="AE48" s="24" t="str">
        <f>LEFT(RIGHT(" "&amp;入力!G41,8),1)</f>
        <v xml:space="preserve"> </v>
      </c>
      <c r="AF48" s="24" t="str">
        <f>LEFT(RIGHT(" "&amp;入力!G41,7),1)</f>
        <v xml:space="preserve"> </v>
      </c>
      <c r="AG48" s="24" t="str">
        <f>LEFT(RIGHT(" "&amp;入力!G41,6),1)</f>
        <v xml:space="preserve"> </v>
      </c>
      <c r="AH48" s="24" t="str">
        <f>LEFT(RIGHT(" "&amp;入力!G41,5),1)</f>
        <v xml:space="preserve"> </v>
      </c>
      <c r="AI48" s="24" t="str">
        <f>LEFT(RIGHT(" "&amp;入力!G41,4),1)</f>
        <v xml:space="preserve"> </v>
      </c>
      <c r="AJ48" s="24" t="str">
        <f>LEFT(RIGHT(" "&amp;入力!G41,3),1)</f>
        <v xml:space="preserve"> </v>
      </c>
      <c r="AK48" s="24" t="str">
        <f>LEFT(RIGHT(" "&amp;入力!G41,2),1)</f>
        <v xml:space="preserve"> </v>
      </c>
      <c r="AL48" s="45" t="str">
        <f>IF(AND(AK48=" ",LEFT(RIGHT(" "&amp;入力!G41,1),1)="0"),"",LEFT(RIGHT(" "&amp;入力!G41,1),1))</f>
        <v/>
      </c>
      <c r="AM48" s="58"/>
      <c r="AN48" s="50"/>
      <c r="AO48" s="42"/>
      <c r="AP48" s="42"/>
      <c r="AQ48" s="43"/>
      <c r="AR48" s="50"/>
      <c r="AS48" s="42"/>
      <c r="AT48" s="51"/>
      <c r="AU48" s="51"/>
      <c r="AV48" s="52"/>
      <c r="AW48" s="50"/>
      <c r="AX48" s="53"/>
      <c r="AY48" s="53"/>
      <c r="AZ48" s="53"/>
      <c r="BA48" s="53"/>
      <c r="BB48" s="53"/>
      <c r="BC48" s="53"/>
      <c r="BD48" s="53"/>
      <c r="BE48" s="54"/>
    </row>
    <row r="49" spans="1:57" ht="4.5" customHeight="1" thickBot="1">
      <c r="A49" s="279"/>
      <c r="B49" s="274"/>
      <c r="C49" s="275"/>
      <c r="D49" s="273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5"/>
      <c r="U49" s="273"/>
      <c r="V49" s="274"/>
      <c r="W49" s="275"/>
      <c r="X49" s="273"/>
      <c r="Y49" s="275"/>
      <c r="Z49" s="273"/>
      <c r="AA49" s="274"/>
      <c r="AB49" s="274"/>
      <c r="AC49" s="275"/>
      <c r="AD49" s="39"/>
      <c r="AE49" s="41"/>
      <c r="AF49" s="57"/>
      <c r="AG49" s="39"/>
      <c r="AH49" s="41"/>
      <c r="AI49" s="57"/>
      <c r="AJ49" s="39"/>
      <c r="AK49" s="41"/>
      <c r="AL49" s="59"/>
      <c r="AM49" s="58"/>
      <c r="AN49" s="39"/>
      <c r="AO49" s="40"/>
      <c r="AP49" s="40"/>
      <c r="AQ49" s="40"/>
      <c r="AR49" s="40"/>
      <c r="AS49" s="57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</row>
    <row r="50" spans="1:57" ht="16.5" customHeight="1">
      <c r="A50" s="246"/>
      <c r="B50" s="265"/>
      <c r="C50" s="266"/>
      <c r="D50" s="308" t="s">
        <v>208</v>
      </c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6"/>
      <c r="U50" s="319"/>
      <c r="V50" s="265"/>
      <c r="W50" s="266"/>
      <c r="X50" s="320"/>
      <c r="Y50" s="266"/>
      <c r="Z50" s="375"/>
      <c r="AA50" s="265"/>
      <c r="AB50" s="265"/>
      <c r="AC50" s="266"/>
      <c r="AD50" s="62" t="str">
        <f>LEFT(RIGHT(" "&amp;入力!G42,9),1)</f>
        <v xml:space="preserve"> </v>
      </c>
      <c r="AE50" s="63" t="str">
        <f>LEFT(RIGHT(" "&amp;入力!G42,8),1)</f>
        <v xml:space="preserve"> </v>
      </c>
      <c r="AF50" s="63" t="str">
        <f>LEFT(RIGHT(" "&amp;入力!G42,7),1)</f>
        <v xml:space="preserve"> </v>
      </c>
      <c r="AG50" s="63" t="str">
        <f>LEFT(RIGHT(" "&amp;入力!G42,6),1)</f>
        <v xml:space="preserve"> </v>
      </c>
      <c r="AH50" s="63" t="str">
        <f>LEFT(RIGHT(" "&amp;入力!G42,5),1)</f>
        <v xml:space="preserve"> </v>
      </c>
      <c r="AI50" s="63" t="str">
        <f>LEFT(RIGHT(" "&amp;入力!G42,4),1)</f>
        <v xml:space="preserve"> </v>
      </c>
      <c r="AJ50" s="63" t="str">
        <f>LEFT(RIGHT(" "&amp;入力!G42,3),1)</f>
        <v xml:space="preserve"> </v>
      </c>
      <c r="AK50" s="63" t="str">
        <f>LEFT(RIGHT(" "&amp;入力!G42,2),1)</f>
        <v xml:space="preserve"> </v>
      </c>
      <c r="AL50" s="64" t="str">
        <f>IF(AND(AK50=" ",LEFT(RIGHT(" "&amp;入力!G42,1),1)="0"),"",LEFT(RIGHT(" "&amp;入力!G42,1),1))</f>
        <v/>
      </c>
      <c r="AM50" s="58"/>
      <c r="AN50" s="50"/>
      <c r="AO50" s="42"/>
      <c r="AP50" s="42"/>
      <c r="AQ50" s="43"/>
      <c r="AR50" s="50"/>
      <c r="AS50" s="42"/>
      <c r="AT50" s="51"/>
      <c r="AU50" s="51"/>
      <c r="AV50" s="52"/>
      <c r="AW50" s="50"/>
      <c r="AX50" s="53"/>
      <c r="AY50" s="53"/>
      <c r="AZ50" s="53"/>
      <c r="BA50" s="53"/>
      <c r="BB50" s="53"/>
      <c r="BC50" s="53"/>
      <c r="BD50" s="53"/>
      <c r="BE50" s="54"/>
    </row>
    <row r="51" spans="1:57" ht="4.5" customHeight="1" thickBot="1">
      <c r="A51" s="267"/>
      <c r="B51" s="268"/>
      <c r="C51" s="269"/>
      <c r="D51" s="289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9"/>
      <c r="U51" s="289"/>
      <c r="V51" s="268"/>
      <c r="W51" s="269"/>
      <c r="X51" s="289"/>
      <c r="Y51" s="269"/>
      <c r="Z51" s="289"/>
      <c r="AA51" s="268"/>
      <c r="AB51" s="268"/>
      <c r="AC51" s="269"/>
      <c r="AD51" s="65"/>
      <c r="AE51" s="34"/>
      <c r="AF51" s="46"/>
      <c r="AG51" s="65"/>
      <c r="AH51" s="34"/>
      <c r="AI51" s="46"/>
      <c r="AJ51" s="65"/>
      <c r="AK51" s="34"/>
      <c r="AL51" s="48"/>
      <c r="AM51" s="58"/>
      <c r="AN51" s="39"/>
      <c r="AO51" s="40"/>
      <c r="AP51" s="40"/>
      <c r="AQ51" s="40"/>
      <c r="AR51" s="40"/>
      <c r="AS51" s="57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</row>
    <row r="52" spans="1:57" ht="16.5" customHeight="1" thickBot="1">
      <c r="A52" s="66" t="s">
        <v>79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</row>
    <row r="53" spans="1:57" ht="18" customHeight="1">
      <c r="A53" s="309" t="s">
        <v>80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285"/>
      <c r="U53" s="24"/>
      <c r="V53" s="309" t="s">
        <v>81</v>
      </c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5"/>
    </row>
    <row r="54" spans="1:57" ht="18" customHeight="1">
      <c r="A54" s="270" t="s">
        <v>64</v>
      </c>
      <c r="B54" s="271"/>
      <c r="C54" s="284" t="s">
        <v>65</v>
      </c>
      <c r="D54" s="285"/>
      <c r="E54" s="270"/>
      <c r="F54" s="271"/>
      <c r="G54" s="284"/>
      <c r="H54" s="285"/>
      <c r="I54" s="270"/>
      <c r="J54" s="271"/>
      <c r="K54" s="284"/>
      <c r="L54" s="285"/>
      <c r="M54" s="270"/>
      <c r="N54" s="285"/>
      <c r="O54" s="270"/>
      <c r="P54" s="271"/>
      <c r="Q54" s="284"/>
      <c r="R54" s="271"/>
      <c r="S54" s="284"/>
      <c r="T54" s="285"/>
      <c r="U54" s="67"/>
      <c r="V54" s="270" t="s">
        <v>63</v>
      </c>
      <c r="W54" s="271"/>
      <c r="X54" s="284" t="s">
        <v>64</v>
      </c>
      <c r="Y54" s="271"/>
      <c r="Z54" s="284" t="s">
        <v>65</v>
      </c>
      <c r="AA54" s="271"/>
      <c r="AB54" s="284"/>
      <c r="AC54" s="271"/>
      <c r="AD54" s="284"/>
      <c r="AE54" s="271"/>
      <c r="AF54" s="284"/>
      <c r="AG54" s="271"/>
      <c r="AH54" s="284"/>
      <c r="AI54" s="271"/>
      <c r="AJ54" s="284"/>
      <c r="AK54" s="271"/>
      <c r="AL54" s="284"/>
      <c r="AM54" s="285"/>
      <c r="AN54" s="270"/>
      <c r="AO54" s="271"/>
      <c r="AP54" s="284"/>
      <c r="AQ54" s="285"/>
      <c r="AR54" s="270"/>
      <c r="AS54" s="271"/>
      <c r="AT54" s="284"/>
      <c r="AU54" s="285"/>
      <c r="AV54" s="270"/>
      <c r="AW54" s="285"/>
      <c r="AX54" s="270"/>
      <c r="AY54" s="271"/>
      <c r="AZ54" s="284"/>
      <c r="BA54" s="271"/>
      <c r="BB54" s="284"/>
      <c r="BC54" s="271"/>
      <c r="BD54" s="284"/>
      <c r="BE54" s="285"/>
    </row>
    <row r="55" spans="1:57" ht="18" customHeight="1">
      <c r="A55" s="306" t="s">
        <v>82</v>
      </c>
      <c r="B55" s="307"/>
      <c r="C55" s="307"/>
      <c r="D55" s="307"/>
      <c r="E55" s="306" t="s">
        <v>83</v>
      </c>
      <c r="F55" s="307"/>
      <c r="G55" s="307"/>
      <c r="H55" s="307"/>
      <c r="I55" s="306" t="s">
        <v>84</v>
      </c>
      <c r="J55" s="307"/>
      <c r="K55" s="307"/>
      <c r="L55" s="307"/>
      <c r="M55" s="306" t="s">
        <v>85</v>
      </c>
      <c r="N55" s="307"/>
      <c r="O55" s="306" t="s">
        <v>86</v>
      </c>
      <c r="P55" s="307"/>
      <c r="Q55" s="307"/>
      <c r="R55" s="307"/>
      <c r="S55" s="307"/>
      <c r="T55" s="307"/>
      <c r="U55" s="67"/>
      <c r="V55" s="306" t="s">
        <v>87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6" t="s">
        <v>83</v>
      </c>
      <c r="AO55" s="307"/>
      <c r="AP55" s="307"/>
      <c r="AQ55" s="307"/>
      <c r="AR55" s="306" t="s">
        <v>84</v>
      </c>
      <c r="AS55" s="307"/>
      <c r="AT55" s="307"/>
      <c r="AU55" s="307"/>
      <c r="AV55" s="306" t="s">
        <v>85</v>
      </c>
      <c r="AW55" s="307"/>
      <c r="AX55" s="306" t="s">
        <v>86</v>
      </c>
      <c r="AY55" s="307"/>
      <c r="AZ55" s="307"/>
      <c r="BA55" s="307"/>
      <c r="BB55" s="307"/>
      <c r="BC55" s="307"/>
      <c r="BD55" s="307"/>
      <c r="BE55" s="307"/>
    </row>
    <row r="56" spans="1:57" ht="21.7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7"/>
      <c r="V56" s="67"/>
      <c r="W56" s="67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</row>
    <row r="57" spans="1:57" ht="13.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91" t="s">
        <v>38</v>
      </c>
      <c r="AQ57" s="292"/>
      <c r="AR57" s="293"/>
      <c r="AS57" s="291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3"/>
    </row>
    <row r="58" spans="1:57" ht="21">
      <c r="A58" s="25" t="str">
        <f>A2</f>
        <v>株式会社 タイコー技建 御中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5" t="s">
        <v>88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326">
        <f>AD2</f>
        <v>45230</v>
      </c>
      <c r="AE58" s="238"/>
      <c r="AF58" s="238"/>
      <c r="AG58" s="327" t="s">
        <v>41</v>
      </c>
      <c r="AH58" s="238"/>
      <c r="AI58" s="398" t="s">
        <v>89</v>
      </c>
      <c r="AJ58" s="399"/>
      <c r="AK58" s="399"/>
      <c r="AL58" s="399"/>
      <c r="AM58" s="329" t="s">
        <v>43</v>
      </c>
      <c r="AN58" s="238"/>
      <c r="AO58" s="26"/>
      <c r="AP58" s="331"/>
      <c r="AQ58" s="261"/>
      <c r="AR58" s="262"/>
      <c r="AS58" s="33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2"/>
    </row>
    <row r="59" spans="1:57" ht="6.75" customHeight="1">
      <c r="A59" s="25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30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27"/>
      <c r="AJ59" s="27"/>
      <c r="AK59" s="27"/>
      <c r="AL59" s="27"/>
      <c r="AM59" s="330"/>
      <c r="AN59" s="330"/>
      <c r="AO59" s="26"/>
      <c r="AP59" s="288"/>
      <c r="AQ59" s="238"/>
      <c r="AR59" s="264"/>
      <c r="AS59" s="28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4"/>
    </row>
    <row r="60" spans="1:57" ht="19.5" customHeight="1">
      <c r="A60" s="25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5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3"/>
      <c r="AQ60" s="274"/>
      <c r="AR60" s="275"/>
      <c r="AS60" s="273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5"/>
    </row>
    <row r="61" spans="1:57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335" t="s">
        <v>44</v>
      </c>
      <c r="AO61" s="238"/>
      <c r="AP61" s="238"/>
      <c r="AQ61" s="24"/>
      <c r="AR61" s="24"/>
      <c r="AS61" s="336" t="s">
        <v>45</v>
      </c>
      <c r="AT61" s="238"/>
      <c r="AU61" s="401">
        <f>AU5</f>
        <v>45230</v>
      </c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1:57" ht="9" customHeight="1" thickBo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348" t="s">
        <v>46</v>
      </c>
      <c r="Q62" s="238"/>
      <c r="R62" s="238"/>
      <c r="S62" s="238"/>
      <c r="T62" s="238"/>
      <c r="U62" s="238"/>
      <c r="V62" s="238"/>
      <c r="W62" s="415" t="s">
        <v>90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4"/>
      <c r="AH62" s="24"/>
      <c r="AI62" s="24"/>
      <c r="AJ62" s="24"/>
      <c r="AK62" s="24"/>
      <c r="AL62" s="24"/>
      <c r="AM62" s="24"/>
      <c r="AN62" s="268"/>
      <c r="AO62" s="268"/>
      <c r="AP62" s="268"/>
      <c r="AQ62" s="34"/>
      <c r="AR62" s="34"/>
      <c r="AS62" s="268"/>
      <c r="AT62" s="268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</row>
    <row r="63" spans="1:57" ht="15" customHeight="1">
      <c r="A63" s="304" t="s">
        <v>48</v>
      </c>
      <c r="B63" s="238"/>
      <c r="C63" s="238"/>
      <c r="D63" s="24"/>
      <c r="E63" s="24" t="s">
        <v>49</v>
      </c>
      <c r="F63" s="24"/>
      <c r="G63" s="24"/>
      <c r="H63" s="24"/>
      <c r="I63" s="24"/>
      <c r="J63" s="24" t="s">
        <v>50</v>
      </c>
      <c r="K63" s="24"/>
      <c r="L63" s="24"/>
      <c r="M63" s="24"/>
      <c r="N63" s="24"/>
      <c r="O63" s="24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69"/>
      <c r="AH63" s="69"/>
      <c r="AI63" s="69"/>
      <c r="AJ63" s="69"/>
      <c r="AK63" s="69"/>
      <c r="AL63" s="24"/>
      <c r="AM63" s="24"/>
      <c r="AN63" s="396" t="s">
        <v>213</v>
      </c>
      <c r="AO63" s="397"/>
      <c r="AP63" s="397"/>
      <c r="AQ63" s="397"/>
      <c r="AR63" s="334" t="str">
        <f>AR7</f>
        <v>〒123-0000　東京都江東区豊洲1-1-1</v>
      </c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413"/>
    </row>
    <row r="64" spans="1:57" ht="7.5" customHeight="1" thickBo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355" t="s">
        <v>214</v>
      </c>
      <c r="AO64" s="356"/>
      <c r="AP64" s="356"/>
      <c r="AQ64" s="356"/>
      <c r="AR64" s="340" t="str">
        <f>AR8</f>
        <v>株式会社太閤技建</v>
      </c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94"/>
    </row>
    <row r="65" spans="1:57" ht="13.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357" t="s">
        <v>51</v>
      </c>
      <c r="P65" s="265"/>
      <c r="Q65" s="266"/>
      <c r="R65" s="345" t="s">
        <v>52</v>
      </c>
      <c r="S65" s="277"/>
      <c r="T65" s="277"/>
      <c r="U65" s="277"/>
      <c r="V65" s="277"/>
      <c r="W65" s="277"/>
      <c r="X65" s="278"/>
      <c r="Y65" s="345" t="s">
        <v>53</v>
      </c>
      <c r="Z65" s="277"/>
      <c r="AA65" s="277"/>
      <c r="AB65" s="277"/>
      <c r="AC65" s="277"/>
      <c r="AD65" s="277"/>
      <c r="AE65" s="278"/>
      <c r="AF65" s="345" t="s">
        <v>54</v>
      </c>
      <c r="AG65" s="277"/>
      <c r="AH65" s="277"/>
      <c r="AI65" s="277"/>
      <c r="AJ65" s="277"/>
      <c r="AK65" s="277"/>
      <c r="AL65" s="347"/>
      <c r="AM65" s="24"/>
      <c r="AN65" s="355"/>
      <c r="AO65" s="356"/>
      <c r="AP65" s="356"/>
      <c r="AQ65" s="356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94"/>
    </row>
    <row r="66" spans="1:57" ht="18" customHeight="1" thickBot="1">
      <c r="A66" s="305" t="s">
        <v>55</v>
      </c>
      <c r="B66" s="274"/>
      <c r="C66" s="274"/>
      <c r="D66" s="274"/>
      <c r="E66" s="305" t="s">
        <v>56</v>
      </c>
      <c r="F66" s="274"/>
      <c r="G66" s="305" t="s">
        <v>57</v>
      </c>
      <c r="H66" s="274"/>
      <c r="I66" s="24"/>
      <c r="J66" s="24"/>
      <c r="K66" s="24"/>
      <c r="L66" s="24"/>
      <c r="M66" s="24"/>
      <c r="N66" s="24"/>
      <c r="O66" s="267"/>
      <c r="P66" s="268"/>
      <c r="Q66" s="269"/>
      <c r="R66" s="416"/>
      <c r="S66" s="342"/>
      <c r="T66" s="342"/>
      <c r="U66" s="342"/>
      <c r="V66" s="342"/>
      <c r="W66" s="342"/>
      <c r="X66" s="343"/>
      <c r="Y66" s="416"/>
      <c r="Z66" s="342"/>
      <c r="AA66" s="342"/>
      <c r="AB66" s="342"/>
      <c r="AC66" s="342"/>
      <c r="AD66" s="342"/>
      <c r="AE66" s="343"/>
      <c r="AF66" s="416"/>
      <c r="AG66" s="342"/>
      <c r="AH66" s="342"/>
      <c r="AI66" s="342"/>
      <c r="AJ66" s="342"/>
      <c r="AK66" s="342"/>
      <c r="AL66" s="358"/>
      <c r="AM66" s="24"/>
      <c r="AN66" s="355" t="s">
        <v>215</v>
      </c>
      <c r="AO66" s="356"/>
      <c r="AP66" s="356"/>
      <c r="AQ66" s="356"/>
      <c r="AR66" s="340" t="str">
        <f>AR10</f>
        <v>豊臣秀吉</v>
      </c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94"/>
    </row>
    <row r="67" spans="1:57" ht="18" customHeight="1">
      <c r="A67" s="36"/>
      <c r="B67" s="37"/>
      <c r="C67" s="37"/>
      <c r="D67" s="37"/>
      <c r="E67" s="36"/>
      <c r="F67" s="38"/>
      <c r="G67" s="37"/>
      <c r="H67" s="38"/>
      <c r="I67" s="24"/>
      <c r="J67" s="35"/>
      <c r="K67" s="35"/>
      <c r="L67" s="35"/>
      <c r="M67" s="35"/>
      <c r="N67" s="24"/>
      <c r="O67" s="344"/>
      <c r="P67" s="277"/>
      <c r="Q67" s="278"/>
      <c r="R67" s="345" t="s">
        <v>58</v>
      </c>
      <c r="S67" s="277"/>
      <c r="T67" s="277"/>
      <c r="U67" s="277"/>
      <c r="V67" s="277"/>
      <c r="W67" s="277"/>
      <c r="X67" s="278"/>
      <c r="Y67" s="346" t="s">
        <v>59</v>
      </c>
      <c r="Z67" s="277"/>
      <c r="AA67" s="277"/>
      <c r="AB67" s="277"/>
      <c r="AC67" s="277"/>
      <c r="AD67" s="277"/>
      <c r="AE67" s="278"/>
      <c r="AF67" s="345" t="s">
        <v>60</v>
      </c>
      <c r="AG67" s="277"/>
      <c r="AH67" s="277"/>
      <c r="AI67" s="277"/>
      <c r="AJ67" s="277"/>
      <c r="AK67" s="277"/>
      <c r="AL67" s="347"/>
      <c r="AM67" s="24"/>
      <c r="AN67" s="355" t="s">
        <v>216</v>
      </c>
      <c r="AO67" s="356"/>
      <c r="AP67" s="356"/>
      <c r="AQ67" s="356"/>
      <c r="AR67" s="340" t="str">
        <f>AR11</f>
        <v>03-1234-5678</v>
      </c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94"/>
    </row>
    <row r="68" spans="1:57" ht="4.5" customHeight="1">
      <c r="A68" s="39"/>
      <c r="B68" s="40"/>
      <c r="C68" s="41"/>
      <c r="D68" s="40"/>
      <c r="E68" s="40"/>
      <c r="F68" s="40"/>
      <c r="G68" s="40"/>
      <c r="H68" s="40"/>
      <c r="I68" s="24"/>
      <c r="J68" s="24"/>
      <c r="K68" s="24"/>
      <c r="L68" s="24"/>
      <c r="M68" s="24"/>
      <c r="N68" s="24"/>
      <c r="O68" s="295" t="s">
        <v>61</v>
      </c>
      <c r="P68" s="261"/>
      <c r="Q68" s="262"/>
      <c r="R68" s="290"/>
      <c r="S68" s="261"/>
      <c r="T68" s="261"/>
      <c r="U68" s="261"/>
      <c r="V68" s="261"/>
      <c r="W68" s="261"/>
      <c r="X68" s="262"/>
      <c r="Y68" s="290"/>
      <c r="Z68" s="262"/>
      <c r="AA68" s="290"/>
      <c r="AB68" s="261"/>
      <c r="AC68" s="261"/>
      <c r="AD68" s="261"/>
      <c r="AE68" s="262"/>
      <c r="AF68" s="290"/>
      <c r="AG68" s="261"/>
      <c r="AH68" s="261"/>
      <c r="AI68" s="261"/>
      <c r="AJ68" s="261"/>
      <c r="AK68" s="261"/>
      <c r="AL68" s="354"/>
      <c r="AM68" s="24"/>
      <c r="AN68" s="355" t="s">
        <v>217</v>
      </c>
      <c r="AO68" s="356"/>
      <c r="AP68" s="356"/>
      <c r="AQ68" s="356"/>
      <c r="AR68" s="340" t="str">
        <f>AR12</f>
        <v>03-1234-5679</v>
      </c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94"/>
    </row>
    <row r="69" spans="1:57" ht="4.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63"/>
      <c r="P69" s="238"/>
      <c r="Q69" s="264"/>
      <c r="R69" s="288"/>
      <c r="S69" s="238"/>
      <c r="T69" s="238"/>
      <c r="U69" s="238"/>
      <c r="V69" s="238"/>
      <c r="W69" s="238"/>
      <c r="X69" s="264"/>
      <c r="Y69" s="288"/>
      <c r="Z69" s="264"/>
      <c r="AA69" s="288"/>
      <c r="AB69" s="238"/>
      <c r="AC69" s="238"/>
      <c r="AD69" s="238"/>
      <c r="AE69" s="264"/>
      <c r="AF69" s="288"/>
      <c r="AG69" s="238"/>
      <c r="AH69" s="238"/>
      <c r="AI69" s="238"/>
      <c r="AJ69" s="238"/>
      <c r="AK69" s="238"/>
      <c r="AL69" s="302"/>
      <c r="AM69" s="24"/>
      <c r="AN69" s="355"/>
      <c r="AO69" s="356"/>
      <c r="AP69" s="356"/>
      <c r="AQ69" s="356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94"/>
    </row>
    <row r="70" spans="1:57" ht="4.5" customHeight="1">
      <c r="A70" s="298" t="s">
        <v>62</v>
      </c>
      <c r="B70" s="261"/>
      <c r="C70" s="261"/>
      <c r="D70" s="262"/>
      <c r="E70" s="296" t="s">
        <v>63</v>
      </c>
      <c r="F70" s="296" t="s">
        <v>64</v>
      </c>
      <c r="G70" s="296" t="s">
        <v>65</v>
      </c>
      <c r="H70" s="296"/>
      <c r="I70" s="296"/>
      <c r="J70" s="296"/>
      <c r="K70" s="296"/>
      <c r="L70" s="296"/>
      <c r="M70" s="297"/>
      <c r="N70" s="24"/>
      <c r="O70" s="263"/>
      <c r="P70" s="238"/>
      <c r="Q70" s="264"/>
      <c r="R70" s="288"/>
      <c r="S70" s="238"/>
      <c r="T70" s="238"/>
      <c r="U70" s="238"/>
      <c r="V70" s="238"/>
      <c r="W70" s="238"/>
      <c r="X70" s="264"/>
      <c r="Y70" s="288"/>
      <c r="Z70" s="264"/>
      <c r="AA70" s="288"/>
      <c r="AB70" s="238"/>
      <c r="AC70" s="238"/>
      <c r="AD70" s="238"/>
      <c r="AE70" s="264"/>
      <c r="AF70" s="288"/>
      <c r="AG70" s="238"/>
      <c r="AH70" s="238"/>
      <c r="AI70" s="238"/>
      <c r="AJ70" s="238"/>
      <c r="AK70" s="238"/>
      <c r="AL70" s="302"/>
      <c r="AM70" s="24"/>
      <c r="AN70" s="355"/>
      <c r="AO70" s="356"/>
      <c r="AP70" s="356"/>
      <c r="AQ70" s="356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94"/>
    </row>
    <row r="71" spans="1:57" ht="4.5" customHeight="1">
      <c r="A71" s="288"/>
      <c r="B71" s="238"/>
      <c r="C71" s="238"/>
      <c r="D71" s="264"/>
      <c r="E71" s="238"/>
      <c r="F71" s="238"/>
      <c r="G71" s="238"/>
      <c r="H71" s="238"/>
      <c r="I71" s="238"/>
      <c r="J71" s="238"/>
      <c r="K71" s="238"/>
      <c r="L71" s="238"/>
      <c r="M71" s="264"/>
      <c r="N71" s="24"/>
      <c r="O71" s="279"/>
      <c r="P71" s="274"/>
      <c r="Q71" s="275"/>
      <c r="R71" s="273"/>
      <c r="S71" s="274"/>
      <c r="T71" s="274"/>
      <c r="U71" s="274"/>
      <c r="V71" s="274"/>
      <c r="W71" s="274"/>
      <c r="X71" s="275"/>
      <c r="Y71" s="273"/>
      <c r="Z71" s="275"/>
      <c r="AA71" s="273"/>
      <c r="AB71" s="274"/>
      <c r="AC71" s="274"/>
      <c r="AD71" s="274"/>
      <c r="AE71" s="275"/>
      <c r="AF71" s="273"/>
      <c r="AG71" s="274"/>
      <c r="AH71" s="274"/>
      <c r="AI71" s="274"/>
      <c r="AJ71" s="274"/>
      <c r="AK71" s="274"/>
      <c r="AL71" s="359"/>
      <c r="AM71" s="24"/>
      <c r="AN71" s="355"/>
      <c r="AO71" s="356"/>
      <c r="AP71" s="356"/>
      <c r="AQ71" s="356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94"/>
    </row>
    <row r="72" spans="1:57" ht="4.5" customHeight="1">
      <c r="A72" s="288"/>
      <c r="B72" s="238"/>
      <c r="C72" s="238"/>
      <c r="D72" s="264"/>
      <c r="E72" s="238"/>
      <c r="F72" s="238"/>
      <c r="G72" s="238"/>
      <c r="H72" s="238"/>
      <c r="I72" s="238"/>
      <c r="J72" s="238"/>
      <c r="K72" s="238"/>
      <c r="L72" s="238"/>
      <c r="M72" s="264"/>
      <c r="N72" s="24"/>
      <c r="O72" s="295" t="s">
        <v>66</v>
      </c>
      <c r="P72" s="261"/>
      <c r="Q72" s="262"/>
      <c r="R72" s="290"/>
      <c r="S72" s="261"/>
      <c r="T72" s="261"/>
      <c r="U72" s="261"/>
      <c r="V72" s="261"/>
      <c r="W72" s="261"/>
      <c r="X72" s="262"/>
      <c r="Y72" s="294" t="s">
        <v>67</v>
      </c>
      <c r="Z72" s="262"/>
      <c r="AA72" s="290"/>
      <c r="AB72" s="261"/>
      <c r="AC72" s="261"/>
      <c r="AD72" s="261"/>
      <c r="AE72" s="262"/>
      <c r="AF72" s="290"/>
      <c r="AG72" s="261"/>
      <c r="AH72" s="261"/>
      <c r="AI72" s="261"/>
      <c r="AJ72" s="261"/>
      <c r="AK72" s="261"/>
      <c r="AL72" s="354"/>
      <c r="AM72" s="24"/>
      <c r="AN72" s="361" t="s">
        <v>218</v>
      </c>
      <c r="AO72" s="362"/>
      <c r="AP72" s="362"/>
      <c r="AQ72" s="362"/>
      <c r="AR72" s="351" t="str">
        <f>AR16</f>
        <v>T8-0500-0101-8095</v>
      </c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2"/>
    </row>
    <row r="73" spans="1:57" ht="4.5" customHeight="1" thickBot="1">
      <c r="A73" s="289"/>
      <c r="B73" s="268"/>
      <c r="C73" s="268"/>
      <c r="D73" s="269"/>
      <c r="E73" s="46"/>
      <c r="F73" s="47"/>
      <c r="G73" s="47"/>
      <c r="H73" s="47"/>
      <c r="I73" s="47"/>
      <c r="J73" s="47"/>
      <c r="K73" s="47"/>
      <c r="L73" s="46"/>
      <c r="M73" s="46"/>
      <c r="N73" s="24"/>
      <c r="O73" s="263"/>
      <c r="P73" s="238"/>
      <c r="Q73" s="264"/>
      <c r="R73" s="288"/>
      <c r="S73" s="238"/>
      <c r="T73" s="238"/>
      <c r="U73" s="238"/>
      <c r="V73" s="238"/>
      <c r="W73" s="238"/>
      <c r="X73" s="264"/>
      <c r="Y73" s="288"/>
      <c r="Z73" s="264"/>
      <c r="AA73" s="288"/>
      <c r="AB73" s="238"/>
      <c r="AC73" s="238"/>
      <c r="AD73" s="238"/>
      <c r="AE73" s="264"/>
      <c r="AF73" s="288"/>
      <c r="AG73" s="238"/>
      <c r="AH73" s="238"/>
      <c r="AI73" s="238"/>
      <c r="AJ73" s="238"/>
      <c r="AK73" s="238"/>
      <c r="AL73" s="302"/>
      <c r="AM73" s="24"/>
      <c r="AN73" s="361"/>
      <c r="AO73" s="362"/>
      <c r="AP73" s="362"/>
      <c r="AQ73" s="362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2"/>
    </row>
    <row r="74" spans="1:57" ht="4.5" customHeight="1">
      <c r="A74" s="299" t="s">
        <v>68</v>
      </c>
      <c r="B74" s="265"/>
      <c r="C74" s="265"/>
      <c r="D74" s="265"/>
      <c r="E74" s="300"/>
      <c r="F74" s="265"/>
      <c r="G74" s="265"/>
      <c r="H74" s="265"/>
      <c r="I74" s="265"/>
      <c r="J74" s="265"/>
      <c r="K74" s="265"/>
      <c r="L74" s="265"/>
      <c r="M74" s="301"/>
      <c r="N74" s="24"/>
      <c r="O74" s="263"/>
      <c r="P74" s="238"/>
      <c r="Q74" s="264"/>
      <c r="R74" s="288"/>
      <c r="S74" s="238"/>
      <c r="T74" s="238"/>
      <c r="U74" s="238"/>
      <c r="V74" s="238"/>
      <c r="W74" s="238"/>
      <c r="X74" s="264"/>
      <c r="Y74" s="288"/>
      <c r="Z74" s="264"/>
      <c r="AA74" s="288"/>
      <c r="AB74" s="238"/>
      <c r="AC74" s="238"/>
      <c r="AD74" s="238"/>
      <c r="AE74" s="264"/>
      <c r="AF74" s="288"/>
      <c r="AG74" s="238"/>
      <c r="AH74" s="238"/>
      <c r="AI74" s="238"/>
      <c r="AJ74" s="238"/>
      <c r="AK74" s="238"/>
      <c r="AL74" s="302"/>
      <c r="AM74" s="24"/>
      <c r="AN74" s="361"/>
      <c r="AO74" s="362"/>
      <c r="AP74" s="362"/>
      <c r="AQ74" s="362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2"/>
    </row>
    <row r="75" spans="1:57" ht="4.5" customHeight="1">
      <c r="A75" s="263"/>
      <c r="B75" s="238"/>
      <c r="C75" s="238"/>
      <c r="D75" s="238"/>
      <c r="E75" s="263"/>
      <c r="F75" s="238"/>
      <c r="G75" s="238"/>
      <c r="H75" s="238"/>
      <c r="I75" s="238"/>
      <c r="J75" s="238"/>
      <c r="K75" s="238"/>
      <c r="L75" s="238"/>
      <c r="M75" s="302"/>
      <c r="N75" s="24"/>
      <c r="O75" s="279"/>
      <c r="P75" s="274"/>
      <c r="Q75" s="275"/>
      <c r="R75" s="273"/>
      <c r="S75" s="274"/>
      <c r="T75" s="274"/>
      <c r="U75" s="274"/>
      <c r="V75" s="274"/>
      <c r="W75" s="274"/>
      <c r="X75" s="275"/>
      <c r="Y75" s="273"/>
      <c r="Z75" s="275"/>
      <c r="AA75" s="273"/>
      <c r="AB75" s="274"/>
      <c r="AC75" s="274"/>
      <c r="AD75" s="274"/>
      <c r="AE75" s="275"/>
      <c r="AF75" s="273"/>
      <c r="AG75" s="274"/>
      <c r="AH75" s="274"/>
      <c r="AI75" s="274"/>
      <c r="AJ75" s="274"/>
      <c r="AK75" s="274"/>
      <c r="AL75" s="359"/>
      <c r="AM75" s="24"/>
      <c r="AN75" s="363"/>
      <c r="AO75" s="364"/>
      <c r="AP75" s="364"/>
      <c r="AQ75" s="364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2"/>
    </row>
    <row r="76" spans="1:57" ht="4.5" customHeight="1">
      <c r="A76" s="263"/>
      <c r="B76" s="238"/>
      <c r="C76" s="238"/>
      <c r="D76" s="238"/>
      <c r="E76" s="263"/>
      <c r="F76" s="238"/>
      <c r="G76" s="238"/>
      <c r="H76" s="238"/>
      <c r="I76" s="238"/>
      <c r="J76" s="238"/>
      <c r="K76" s="238"/>
      <c r="L76" s="238"/>
      <c r="M76" s="302"/>
      <c r="N76" s="24"/>
      <c r="O76" s="295" t="s">
        <v>69</v>
      </c>
      <c r="P76" s="261"/>
      <c r="Q76" s="262"/>
      <c r="R76" s="290"/>
      <c r="S76" s="261"/>
      <c r="T76" s="261"/>
      <c r="U76" s="261"/>
      <c r="V76" s="261"/>
      <c r="W76" s="261"/>
      <c r="X76" s="262"/>
      <c r="Y76" s="290"/>
      <c r="Z76" s="262"/>
      <c r="AA76" s="290"/>
      <c r="AB76" s="261"/>
      <c r="AC76" s="261"/>
      <c r="AD76" s="261"/>
      <c r="AE76" s="262"/>
      <c r="AF76" s="290"/>
      <c r="AG76" s="261"/>
      <c r="AH76" s="261"/>
      <c r="AI76" s="261"/>
      <c r="AJ76" s="261"/>
      <c r="AK76" s="261"/>
      <c r="AL76" s="354"/>
      <c r="AM76" s="24"/>
      <c r="AN76" s="404" t="str">
        <f>AN20</f>
        <v>A12345</v>
      </c>
      <c r="AO76" s="405"/>
      <c r="AP76" s="405"/>
      <c r="AQ76" s="405"/>
      <c r="AR76" s="405"/>
      <c r="AS76" s="406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45"/>
    </row>
    <row r="77" spans="1:57" ht="4.5" customHeight="1" thickBot="1">
      <c r="A77" s="267"/>
      <c r="B77" s="268"/>
      <c r="C77" s="268"/>
      <c r="D77" s="268"/>
      <c r="E77" s="267"/>
      <c r="F77" s="268"/>
      <c r="G77" s="268"/>
      <c r="H77" s="268"/>
      <c r="I77" s="268"/>
      <c r="J77" s="268"/>
      <c r="K77" s="268"/>
      <c r="L77" s="268"/>
      <c r="M77" s="303"/>
      <c r="N77" s="24"/>
      <c r="O77" s="263"/>
      <c r="P77" s="238"/>
      <c r="Q77" s="264"/>
      <c r="R77" s="288"/>
      <c r="S77" s="238"/>
      <c r="T77" s="238"/>
      <c r="U77" s="238"/>
      <c r="V77" s="238"/>
      <c r="W77" s="238"/>
      <c r="X77" s="264"/>
      <c r="Y77" s="288"/>
      <c r="Z77" s="264"/>
      <c r="AA77" s="288"/>
      <c r="AB77" s="238"/>
      <c r="AC77" s="238"/>
      <c r="AD77" s="238"/>
      <c r="AE77" s="264"/>
      <c r="AF77" s="288"/>
      <c r="AG77" s="238"/>
      <c r="AH77" s="238"/>
      <c r="AI77" s="238"/>
      <c r="AJ77" s="238"/>
      <c r="AK77" s="238"/>
      <c r="AL77" s="302"/>
      <c r="AM77" s="24"/>
      <c r="AN77" s="407"/>
      <c r="AO77" s="408"/>
      <c r="AP77" s="408"/>
      <c r="AQ77" s="408"/>
      <c r="AR77" s="408"/>
      <c r="AS77" s="409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45"/>
    </row>
    <row r="78" spans="1:57" ht="4.5" customHeight="1">
      <c r="A78" s="304" t="s">
        <v>70</v>
      </c>
      <c r="B78" s="238"/>
      <c r="C78" s="238"/>
      <c r="D78" s="238"/>
      <c r="E78" s="35"/>
      <c r="F78" s="35"/>
      <c r="G78" s="35"/>
      <c r="H78" s="35"/>
      <c r="I78" s="35"/>
      <c r="J78" s="35"/>
      <c r="K78" s="35"/>
      <c r="L78" s="24"/>
      <c r="M78" s="24"/>
      <c r="N78" s="24"/>
      <c r="O78" s="263"/>
      <c r="P78" s="238"/>
      <c r="Q78" s="264"/>
      <c r="R78" s="288"/>
      <c r="S78" s="238"/>
      <c r="T78" s="238"/>
      <c r="U78" s="238"/>
      <c r="V78" s="238"/>
      <c r="W78" s="238"/>
      <c r="X78" s="264"/>
      <c r="Y78" s="288"/>
      <c r="Z78" s="264"/>
      <c r="AA78" s="288"/>
      <c r="AB78" s="238"/>
      <c r="AC78" s="238"/>
      <c r="AD78" s="238"/>
      <c r="AE78" s="264"/>
      <c r="AF78" s="288"/>
      <c r="AG78" s="238"/>
      <c r="AH78" s="238"/>
      <c r="AI78" s="238"/>
      <c r="AJ78" s="238"/>
      <c r="AK78" s="238"/>
      <c r="AL78" s="302"/>
      <c r="AM78" s="24"/>
      <c r="AN78" s="407"/>
      <c r="AO78" s="408"/>
      <c r="AP78" s="408"/>
      <c r="AQ78" s="408"/>
      <c r="AR78" s="408"/>
      <c r="AS78" s="409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45"/>
    </row>
    <row r="79" spans="1:57" ht="4.5" customHeight="1" thickBot="1">
      <c r="A79" s="238"/>
      <c r="B79" s="238"/>
      <c r="C79" s="238"/>
      <c r="D79" s="23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67"/>
      <c r="P79" s="268"/>
      <c r="Q79" s="269"/>
      <c r="R79" s="289"/>
      <c r="S79" s="268"/>
      <c r="T79" s="268"/>
      <c r="U79" s="268"/>
      <c r="V79" s="268"/>
      <c r="W79" s="268"/>
      <c r="X79" s="269"/>
      <c r="Y79" s="289"/>
      <c r="Z79" s="269"/>
      <c r="AA79" s="289"/>
      <c r="AB79" s="268"/>
      <c r="AC79" s="268"/>
      <c r="AD79" s="268"/>
      <c r="AE79" s="269"/>
      <c r="AF79" s="289"/>
      <c r="AG79" s="268"/>
      <c r="AH79" s="268"/>
      <c r="AI79" s="268"/>
      <c r="AJ79" s="268"/>
      <c r="AK79" s="268"/>
      <c r="AL79" s="303"/>
      <c r="AM79" s="24"/>
      <c r="AN79" s="227"/>
      <c r="AO79" s="231"/>
      <c r="AP79" s="228"/>
      <c r="AQ79" s="231"/>
      <c r="AR79" s="231"/>
      <c r="AS79" s="229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48"/>
    </row>
    <row r="80" spans="1:57" ht="4.5" customHeight="1">
      <c r="A80" s="238"/>
      <c r="B80" s="238"/>
      <c r="C80" s="238"/>
      <c r="D80" s="23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</row>
    <row r="81" spans="1:57" ht="18.75" customHeight="1">
      <c r="A81" s="291" t="s">
        <v>71</v>
      </c>
      <c r="B81" s="292"/>
      <c r="C81" s="292"/>
      <c r="D81" s="293"/>
      <c r="E81" s="291" t="s">
        <v>72</v>
      </c>
      <c r="F81" s="292"/>
      <c r="G81" s="292"/>
      <c r="H81" s="292"/>
      <c r="I81" s="293"/>
      <c r="J81" s="291" t="s">
        <v>73</v>
      </c>
      <c r="K81" s="292"/>
      <c r="L81" s="292"/>
      <c r="M81" s="292"/>
      <c r="N81" s="292"/>
      <c r="O81" s="292"/>
      <c r="P81" s="292"/>
      <c r="Q81" s="292"/>
      <c r="R81" s="293"/>
      <c r="S81" s="291" t="s">
        <v>74</v>
      </c>
      <c r="T81" s="292"/>
      <c r="U81" s="292"/>
      <c r="V81" s="292"/>
      <c r="W81" s="292"/>
      <c r="X81" s="292"/>
      <c r="Y81" s="292"/>
      <c r="Z81" s="292"/>
      <c r="AA81" s="293"/>
      <c r="AB81" s="49"/>
      <c r="AC81" s="24"/>
      <c r="AD81" s="24"/>
      <c r="AE81" s="291" t="s">
        <v>71</v>
      </c>
      <c r="AF81" s="292"/>
      <c r="AG81" s="292"/>
      <c r="AH81" s="293"/>
      <c r="AI81" s="291" t="s">
        <v>72</v>
      </c>
      <c r="AJ81" s="292"/>
      <c r="AK81" s="292"/>
      <c r="AL81" s="292"/>
      <c r="AM81" s="293"/>
      <c r="AN81" s="291" t="s">
        <v>73</v>
      </c>
      <c r="AO81" s="292"/>
      <c r="AP81" s="292"/>
      <c r="AQ81" s="292"/>
      <c r="AR81" s="292"/>
      <c r="AS81" s="292"/>
      <c r="AT81" s="292"/>
      <c r="AU81" s="292"/>
      <c r="AV81" s="293"/>
      <c r="AW81" s="291" t="s">
        <v>74</v>
      </c>
      <c r="AX81" s="292"/>
      <c r="AY81" s="292"/>
      <c r="AZ81" s="292"/>
      <c r="BA81" s="292"/>
      <c r="BB81" s="292"/>
      <c r="BC81" s="292"/>
      <c r="BD81" s="292"/>
      <c r="BE81" s="293"/>
    </row>
    <row r="82" spans="1:57" ht="14.25" customHeight="1">
      <c r="A82" s="50"/>
      <c r="B82" s="42"/>
      <c r="C82" s="42"/>
      <c r="D82" s="43"/>
      <c r="E82" s="50"/>
      <c r="F82" s="42"/>
      <c r="G82" s="51"/>
      <c r="H82" s="51"/>
      <c r="I82" s="52"/>
      <c r="J82" s="50"/>
      <c r="K82" s="53"/>
      <c r="L82" s="53"/>
      <c r="M82" s="53"/>
      <c r="N82" s="53"/>
      <c r="O82" s="53"/>
      <c r="P82" s="53"/>
      <c r="Q82" s="53"/>
      <c r="R82" s="54"/>
      <c r="S82" s="55"/>
      <c r="T82" s="53"/>
      <c r="U82" s="53"/>
      <c r="V82" s="53"/>
      <c r="W82" s="53"/>
      <c r="X82" s="53"/>
      <c r="Y82" s="53"/>
      <c r="Z82" s="53"/>
      <c r="AA82" s="54"/>
      <c r="AB82" s="56"/>
      <c r="AC82" s="51"/>
      <c r="AD82" s="35"/>
      <c r="AE82" s="50"/>
      <c r="AF82" s="42"/>
      <c r="AG82" s="42"/>
      <c r="AH82" s="43"/>
      <c r="AI82" s="50"/>
      <c r="AJ82" s="42"/>
      <c r="AK82" s="51"/>
      <c r="AL82" s="51"/>
      <c r="AM82" s="52"/>
      <c r="AN82" s="50"/>
      <c r="AO82" s="53"/>
      <c r="AP82" s="53"/>
      <c r="AQ82" s="53"/>
      <c r="AR82" s="53"/>
      <c r="AS82" s="53"/>
      <c r="AT82" s="53"/>
      <c r="AU82" s="53"/>
      <c r="AV82" s="54"/>
      <c r="AW82" s="55"/>
      <c r="AX82" s="53"/>
      <c r="AY82" s="53"/>
      <c r="AZ82" s="53"/>
      <c r="BA82" s="53"/>
      <c r="BB82" s="53"/>
      <c r="BC82" s="53"/>
      <c r="BD82" s="53"/>
      <c r="BE82" s="54"/>
    </row>
    <row r="83" spans="1:57" ht="4.5" customHeight="1">
      <c r="A83" s="39"/>
      <c r="B83" s="40"/>
      <c r="C83" s="40"/>
      <c r="D83" s="40"/>
      <c r="E83" s="40"/>
      <c r="F83" s="57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39"/>
      <c r="T83" s="41"/>
      <c r="U83" s="57"/>
      <c r="V83" s="39"/>
      <c r="W83" s="41"/>
      <c r="X83" s="57"/>
      <c r="Y83" s="39"/>
      <c r="Z83" s="41"/>
      <c r="AA83" s="57"/>
      <c r="AB83" s="49"/>
      <c r="AC83" s="24"/>
      <c r="AD83" s="24"/>
      <c r="AE83" s="39"/>
      <c r="AF83" s="40"/>
      <c r="AG83" s="40"/>
      <c r="AH83" s="40"/>
      <c r="AI83" s="40"/>
      <c r="AJ83" s="57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39"/>
      <c r="AX83" s="41"/>
      <c r="AY83" s="57"/>
      <c r="AZ83" s="39"/>
      <c r="BA83" s="41"/>
      <c r="BB83" s="57"/>
      <c r="BC83" s="39"/>
      <c r="BD83" s="41"/>
      <c r="BE83" s="57"/>
    </row>
    <row r="84" spans="1:57" ht="14.25" customHeight="1">
      <c r="A84" s="50"/>
      <c r="B84" s="42"/>
      <c r="C84" s="42"/>
      <c r="D84" s="43"/>
      <c r="E84" s="50"/>
      <c r="F84" s="42"/>
      <c r="G84" s="51"/>
      <c r="H84" s="51"/>
      <c r="I84" s="52"/>
      <c r="J84" s="50"/>
      <c r="K84" s="53"/>
      <c r="L84" s="53"/>
      <c r="M84" s="53"/>
      <c r="N84" s="53"/>
      <c r="O84" s="53"/>
      <c r="P84" s="53"/>
      <c r="Q84" s="53"/>
      <c r="R84" s="54"/>
      <c r="S84" s="55"/>
      <c r="T84" s="53"/>
      <c r="U84" s="53"/>
      <c r="V84" s="53"/>
      <c r="W84" s="53"/>
      <c r="X84" s="53"/>
      <c r="Y84" s="53"/>
      <c r="Z84" s="53"/>
      <c r="AA84" s="54"/>
      <c r="AB84" s="56"/>
      <c r="AC84" s="51"/>
      <c r="AD84" s="35"/>
      <c r="AE84" s="50"/>
      <c r="AF84" s="42"/>
      <c r="AG84" s="42"/>
      <c r="AH84" s="43"/>
      <c r="AI84" s="50"/>
      <c r="AJ84" s="42"/>
      <c r="AK84" s="51"/>
      <c r="AL84" s="51"/>
      <c r="AM84" s="52"/>
      <c r="AN84" s="50"/>
      <c r="AO84" s="53"/>
      <c r="AP84" s="53"/>
      <c r="AQ84" s="53"/>
      <c r="AR84" s="53"/>
      <c r="AS84" s="53"/>
      <c r="AT84" s="53"/>
      <c r="AU84" s="53"/>
      <c r="AV84" s="54"/>
      <c r="AW84" s="55"/>
      <c r="AX84" s="53"/>
      <c r="AY84" s="53"/>
      <c r="AZ84" s="53"/>
      <c r="BA84" s="53"/>
      <c r="BB84" s="53"/>
      <c r="BC84" s="53"/>
      <c r="BD84" s="53"/>
      <c r="BE84" s="54"/>
    </row>
    <row r="85" spans="1:57" ht="4.5" customHeight="1">
      <c r="A85" s="39"/>
      <c r="B85" s="40"/>
      <c r="C85" s="40"/>
      <c r="D85" s="40"/>
      <c r="E85" s="40"/>
      <c r="F85" s="5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39"/>
      <c r="T85" s="41"/>
      <c r="U85" s="57"/>
      <c r="V85" s="39"/>
      <c r="W85" s="41"/>
      <c r="X85" s="57"/>
      <c r="Y85" s="39"/>
      <c r="Z85" s="41"/>
      <c r="AA85" s="57"/>
      <c r="AB85" s="49"/>
      <c r="AC85" s="24"/>
      <c r="AD85" s="24"/>
      <c r="AE85" s="39"/>
      <c r="AF85" s="40"/>
      <c r="AG85" s="40"/>
      <c r="AH85" s="40"/>
      <c r="AI85" s="40"/>
      <c r="AJ85" s="57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39"/>
      <c r="AX85" s="41"/>
      <c r="AY85" s="57"/>
      <c r="AZ85" s="39"/>
      <c r="BA85" s="41"/>
      <c r="BB85" s="57"/>
      <c r="BC85" s="39"/>
      <c r="BD85" s="41"/>
      <c r="BE85" s="57"/>
    </row>
    <row r="86" spans="1:57" ht="4.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41"/>
      <c r="AX86" s="41"/>
      <c r="AY86" s="41"/>
      <c r="AZ86" s="41"/>
      <c r="BA86" s="41"/>
      <c r="BB86" s="41"/>
      <c r="BC86" s="41"/>
      <c r="BD86" s="41"/>
      <c r="BE86" s="57"/>
    </row>
    <row r="87" spans="1:57" ht="18.75" customHeight="1">
      <c r="A87" s="276" t="s">
        <v>27</v>
      </c>
      <c r="B87" s="277"/>
      <c r="C87" s="278"/>
      <c r="D87" s="283" t="s">
        <v>75</v>
      </c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8"/>
      <c r="U87" s="283" t="s">
        <v>76</v>
      </c>
      <c r="V87" s="277"/>
      <c r="W87" s="278"/>
      <c r="X87" s="283" t="s">
        <v>30</v>
      </c>
      <c r="Y87" s="278"/>
      <c r="Z87" s="283" t="s">
        <v>77</v>
      </c>
      <c r="AA87" s="277"/>
      <c r="AB87" s="277"/>
      <c r="AC87" s="278"/>
      <c r="AD87" s="283" t="s">
        <v>78</v>
      </c>
      <c r="AE87" s="277"/>
      <c r="AF87" s="277"/>
      <c r="AG87" s="277"/>
      <c r="AH87" s="277"/>
      <c r="AI87" s="277"/>
      <c r="AJ87" s="277"/>
      <c r="AK87" s="277"/>
      <c r="AL87" s="347"/>
      <c r="AM87" s="44"/>
      <c r="AN87" s="291" t="s">
        <v>71</v>
      </c>
      <c r="AO87" s="292"/>
      <c r="AP87" s="292"/>
      <c r="AQ87" s="293"/>
      <c r="AR87" s="291" t="s">
        <v>72</v>
      </c>
      <c r="AS87" s="292"/>
      <c r="AT87" s="292"/>
      <c r="AU87" s="292"/>
      <c r="AV87" s="293"/>
      <c r="AW87" s="291" t="s">
        <v>73</v>
      </c>
      <c r="AX87" s="292"/>
      <c r="AY87" s="292"/>
      <c r="AZ87" s="292"/>
      <c r="BA87" s="292"/>
      <c r="BB87" s="292"/>
      <c r="BC87" s="292"/>
      <c r="BD87" s="292"/>
      <c r="BE87" s="293"/>
    </row>
    <row r="88" spans="1:57" ht="16.5" customHeight="1">
      <c r="A88" s="255" t="str">
        <f>A32</f>
        <v/>
      </c>
      <c r="B88" s="261"/>
      <c r="C88" s="262"/>
      <c r="D88" s="286" t="str">
        <f>D32</f>
        <v/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2"/>
      <c r="U88" s="281" t="str">
        <f>U32</f>
        <v/>
      </c>
      <c r="V88" s="261"/>
      <c r="W88" s="262"/>
      <c r="X88" s="282" t="str">
        <f>X32</f>
        <v/>
      </c>
      <c r="Y88" s="262"/>
      <c r="Z88" s="272" t="str">
        <f>Z32</f>
        <v/>
      </c>
      <c r="AA88" s="261"/>
      <c r="AB88" s="261"/>
      <c r="AC88" s="262"/>
      <c r="AD88" s="49" t="str">
        <f t="shared" ref="AD88:AL88" si="0">AD32</f>
        <v xml:space="preserve"> </v>
      </c>
      <c r="AE88" s="24" t="str">
        <f t="shared" si="0"/>
        <v xml:space="preserve"> </v>
      </c>
      <c r="AF88" s="24" t="str">
        <f t="shared" si="0"/>
        <v xml:space="preserve"> </v>
      </c>
      <c r="AG88" s="24" t="str">
        <f t="shared" si="0"/>
        <v xml:space="preserve"> </v>
      </c>
      <c r="AH88" s="24" t="str">
        <f t="shared" si="0"/>
        <v xml:space="preserve"> </v>
      </c>
      <c r="AI88" s="24" t="str">
        <f t="shared" si="0"/>
        <v xml:space="preserve"> </v>
      </c>
      <c r="AJ88" s="24" t="str">
        <f t="shared" si="0"/>
        <v xml:space="preserve"> </v>
      </c>
      <c r="AK88" s="24" t="str">
        <f t="shared" si="0"/>
        <v xml:space="preserve"> </v>
      </c>
      <c r="AL88" s="45" t="str">
        <f t="shared" si="0"/>
        <v/>
      </c>
      <c r="AM88" s="58"/>
      <c r="AN88" s="50"/>
      <c r="AO88" s="42"/>
      <c r="AP88" s="42"/>
      <c r="AQ88" s="43"/>
      <c r="AR88" s="50"/>
      <c r="AS88" s="42"/>
      <c r="AT88" s="51"/>
      <c r="AU88" s="51"/>
      <c r="AV88" s="52"/>
      <c r="AW88" s="50"/>
      <c r="AX88" s="53"/>
      <c r="AY88" s="53"/>
      <c r="AZ88" s="53"/>
      <c r="BA88" s="53"/>
      <c r="BB88" s="53"/>
      <c r="BC88" s="53"/>
      <c r="BD88" s="53"/>
      <c r="BE88" s="54"/>
    </row>
    <row r="89" spans="1:57" ht="4.5" customHeight="1">
      <c r="A89" s="279"/>
      <c r="B89" s="274"/>
      <c r="C89" s="275"/>
      <c r="D89" s="273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5"/>
      <c r="U89" s="273"/>
      <c r="V89" s="274"/>
      <c r="W89" s="275"/>
      <c r="X89" s="273"/>
      <c r="Y89" s="275"/>
      <c r="Z89" s="273"/>
      <c r="AA89" s="274"/>
      <c r="AB89" s="274"/>
      <c r="AC89" s="275"/>
      <c r="AD89" s="39"/>
      <c r="AE89" s="41"/>
      <c r="AF89" s="57"/>
      <c r="AG89" s="39"/>
      <c r="AH89" s="41"/>
      <c r="AI89" s="57"/>
      <c r="AJ89" s="39"/>
      <c r="AK89" s="41"/>
      <c r="AL89" s="59"/>
      <c r="AM89" s="58"/>
      <c r="AN89" s="39"/>
      <c r="AO89" s="40"/>
      <c r="AP89" s="40"/>
      <c r="AQ89" s="40"/>
      <c r="AR89" s="40"/>
      <c r="AS89" s="57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</row>
    <row r="90" spans="1:57" ht="16.5" customHeight="1">
      <c r="A90" s="255" t="str">
        <f>A34</f>
        <v/>
      </c>
      <c r="B90" s="261"/>
      <c r="C90" s="262"/>
      <c r="D90" s="286" t="str">
        <f>D34</f>
        <v/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2"/>
      <c r="U90" s="281" t="str">
        <f>U34</f>
        <v/>
      </c>
      <c r="V90" s="261"/>
      <c r="W90" s="262"/>
      <c r="X90" s="282" t="str">
        <f>X34</f>
        <v/>
      </c>
      <c r="Y90" s="262"/>
      <c r="Z90" s="272" t="str">
        <f>Z34</f>
        <v/>
      </c>
      <c r="AA90" s="261"/>
      <c r="AB90" s="261"/>
      <c r="AC90" s="262"/>
      <c r="AD90" s="49" t="str">
        <f t="shared" ref="AD90:AL90" si="1">AD34</f>
        <v xml:space="preserve"> </v>
      </c>
      <c r="AE90" s="24" t="str">
        <f t="shared" si="1"/>
        <v xml:space="preserve"> </v>
      </c>
      <c r="AF90" s="24" t="str">
        <f t="shared" si="1"/>
        <v xml:space="preserve"> </v>
      </c>
      <c r="AG90" s="24" t="str">
        <f t="shared" si="1"/>
        <v xml:space="preserve"> </v>
      </c>
      <c r="AH90" s="24" t="str">
        <f t="shared" si="1"/>
        <v xml:space="preserve"> </v>
      </c>
      <c r="AI90" s="24" t="str">
        <f t="shared" si="1"/>
        <v xml:space="preserve"> </v>
      </c>
      <c r="AJ90" s="24" t="str">
        <f t="shared" si="1"/>
        <v xml:space="preserve"> </v>
      </c>
      <c r="AK90" s="24" t="str">
        <f t="shared" si="1"/>
        <v xml:space="preserve"> </v>
      </c>
      <c r="AL90" s="70" t="str">
        <f t="shared" si="1"/>
        <v/>
      </c>
      <c r="AM90" s="58"/>
      <c r="AN90" s="50"/>
      <c r="AO90" s="42"/>
      <c r="AP90" s="42"/>
      <c r="AQ90" s="43"/>
      <c r="AR90" s="50"/>
      <c r="AS90" s="42"/>
      <c r="AT90" s="51"/>
      <c r="AU90" s="51"/>
      <c r="AV90" s="52"/>
      <c r="AW90" s="50"/>
      <c r="AX90" s="53"/>
      <c r="AY90" s="53"/>
      <c r="AZ90" s="53"/>
      <c r="BA90" s="53"/>
      <c r="BB90" s="53"/>
      <c r="BC90" s="53"/>
      <c r="BD90" s="53"/>
      <c r="BE90" s="54"/>
    </row>
    <row r="91" spans="1:57" ht="4.5" customHeight="1">
      <c r="A91" s="279"/>
      <c r="B91" s="274"/>
      <c r="C91" s="275"/>
      <c r="D91" s="273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5"/>
      <c r="U91" s="273"/>
      <c r="V91" s="274"/>
      <c r="W91" s="275"/>
      <c r="X91" s="273"/>
      <c r="Y91" s="275"/>
      <c r="Z91" s="273"/>
      <c r="AA91" s="274"/>
      <c r="AB91" s="274"/>
      <c r="AC91" s="275"/>
      <c r="AD91" s="39"/>
      <c r="AE91" s="41"/>
      <c r="AF91" s="57"/>
      <c r="AG91" s="39"/>
      <c r="AH91" s="41"/>
      <c r="AI91" s="57"/>
      <c r="AJ91" s="39"/>
      <c r="AK91" s="41"/>
      <c r="AL91" s="59"/>
      <c r="AM91" s="58"/>
      <c r="AN91" s="39"/>
      <c r="AO91" s="40"/>
      <c r="AP91" s="40"/>
      <c r="AQ91" s="40"/>
      <c r="AR91" s="40"/>
      <c r="AS91" s="57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</row>
    <row r="92" spans="1:57" ht="16.5" customHeight="1">
      <c r="A92" s="255" t="str">
        <f>A36</f>
        <v/>
      </c>
      <c r="B92" s="261"/>
      <c r="C92" s="262"/>
      <c r="D92" s="286" t="str">
        <f>D36</f>
        <v/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2"/>
      <c r="U92" s="281" t="str">
        <f>U36</f>
        <v/>
      </c>
      <c r="V92" s="261"/>
      <c r="W92" s="262"/>
      <c r="X92" s="282" t="str">
        <f>X36</f>
        <v/>
      </c>
      <c r="Y92" s="262"/>
      <c r="Z92" s="272" t="str">
        <f>Z36</f>
        <v/>
      </c>
      <c r="AA92" s="261"/>
      <c r="AB92" s="261"/>
      <c r="AC92" s="262"/>
      <c r="AD92" s="49" t="str">
        <f t="shared" ref="AD92:AL92" si="2">AD36</f>
        <v xml:space="preserve"> </v>
      </c>
      <c r="AE92" s="24" t="str">
        <f t="shared" si="2"/>
        <v xml:space="preserve"> </v>
      </c>
      <c r="AF92" s="24" t="str">
        <f t="shared" si="2"/>
        <v xml:space="preserve"> </v>
      </c>
      <c r="AG92" s="24" t="str">
        <f t="shared" si="2"/>
        <v xml:space="preserve"> </v>
      </c>
      <c r="AH92" s="24" t="str">
        <f t="shared" si="2"/>
        <v xml:space="preserve"> </v>
      </c>
      <c r="AI92" s="24" t="str">
        <f t="shared" si="2"/>
        <v xml:space="preserve"> </v>
      </c>
      <c r="AJ92" s="24" t="str">
        <f t="shared" si="2"/>
        <v xml:space="preserve"> </v>
      </c>
      <c r="AK92" s="24" t="str">
        <f t="shared" si="2"/>
        <v xml:space="preserve"> </v>
      </c>
      <c r="AL92" s="45" t="str">
        <f t="shared" si="2"/>
        <v/>
      </c>
      <c r="AM92" s="58"/>
      <c r="AN92" s="50"/>
      <c r="AO92" s="42"/>
      <c r="AP92" s="42"/>
      <c r="AQ92" s="43"/>
      <c r="AR92" s="50"/>
      <c r="AS92" s="42"/>
      <c r="AT92" s="51"/>
      <c r="AU92" s="51"/>
      <c r="AV92" s="52"/>
      <c r="AW92" s="50"/>
      <c r="AX92" s="53"/>
      <c r="AY92" s="53"/>
      <c r="AZ92" s="53"/>
      <c r="BA92" s="53"/>
      <c r="BB92" s="53"/>
      <c r="BC92" s="53"/>
      <c r="BD92" s="53"/>
      <c r="BE92" s="54"/>
    </row>
    <row r="93" spans="1:57" ht="4.5" customHeight="1">
      <c r="A93" s="279"/>
      <c r="B93" s="274"/>
      <c r="C93" s="275"/>
      <c r="D93" s="273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5"/>
      <c r="U93" s="273"/>
      <c r="V93" s="274"/>
      <c r="W93" s="275"/>
      <c r="X93" s="273"/>
      <c r="Y93" s="275"/>
      <c r="Z93" s="273"/>
      <c r="AA93" s="274"/>
      <c r="AB93" s="274"/>
      <c r="AC93" s="275"/>
      <c r="AD93" s="39"/>
      <c r="AE93" s="41"/>
      <c r="AF93" s="57"/>
      <c r="AG93" s="39"/>
      <c r="AH93" s="41"/>
      <c r="AI93" s="57"/>
      <c r="AJ93" s="39"/>
      <c r="AK93" s="41"/>
      <c r="AL93" s="59"/>
      <c r="AM93" s="58"/>
      <c r="AN93" s="39"/>
      <c r="AO93" s="40"/>
      <c r="AP93" s="40"/>
      <c r="AQ93" s="40"/>
      <c r="AR93" s="40"/>
      <c r="AS93" s="57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</row>
    <row r="94" spans="1:57" ht="16.5" customHeight="1">
      <c r="A94" s="255" t="str">
        <f>A38</f>
        <v/>
      </c>
      <c r="B94" s="261"/>
      <c r="C94" s="262"/>
      <c r="D94" s="286" t="str">
        <f>D38</f>
        <v/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2"/>
      <c r="U94" s="281" t="str">
        <f>U38</f>
        <v/>
      </c>
      <c r="V94" s="261"/>
      <c r="W94" s="262"/>
      <c r="X94" s="282" t="str">
        <f>X38</f>
        <v/>
      </c>
      <c r="Y94" s="262"/>
      <c r="Z94" s="272" t="str">
        <f>Z38</f>
        <v/>
      </c>
      <c r="AA94" s="261"/>
      <c r="AB94" s="261"/>
      <c r="AC94" s="262"/>
      <c r="AD94" s="49" t="str">
        <f t="shared" ref="AD94:AL94" si="3">AD38</f>
        <v xml:space="preserve"> </v>
      </c>
      <c r="AE94" s="24" t="str">
        <f t="shared" si="3"/>
        <v xml:space="preserve"> </v>
      </c>
      <c r="AF94" s="24" t="str">
        <f t="shared" si="3"/>
        <v xml:space="preserve"> </v>
      </c>
      <c r="AG94" s="24" t="str">
        <f t="shared" si="3"/>
        <v xml:space="preserve"> </v>
      </c>
      <c r="AH94" s="24" t="str">
        <f t="shared" si="3"/>
        <v xml:space="preserve"> </v>
      </c>
      <c r="AI94" s="24" t="str">
        <f t="shared" si="3"/>
        <v xml:space="preserve"> </v>
      </c>
      <c r="AJ94" s="24" t="str">
        <f t="shared" si="3"/>
        <v xml:space="preserve"> </v>
      </c>
      <c r="AK94" s="24" t="str">
        <f t="shared" si="3"/>
        <v xml:space="preserve"> </v>
      </c>
      <c r="AL94" s="45" t="str">
        <f t="shared" si="3"/>
        <v/>
      </c>
      <c r="AM94" s="58"/>
      <c r="AN94" s="50"/>
      <c r="AO94" s="42"/>
      <c r="AP94" s="42"/>
      <c r="AQ94" s="43"/>
      <c r="AR94" s="50"/>
      <c r="AS94" s="42"/>
      <c r="AT94" s="51"/>
      <c r="AU94" s="51"/>
      <c r="AV94" s="52"/>
      <c r="AW94" s="50"/>
      <c r="AX94" s="53"/>
      <c r="AY94" s="53"/>
      <c r="AZ94" s="53"/>
      <c r="BA94" s="53"/>
      <c r="BB94" s="53"/>
      <c r="BC94" s="53"/>
      <c r="BD94" s="53"/>
      <c r="BE94" s="54"/>
    </row>
    <row r="95" spans="1:57" ht="4.5" customHeight="1">
      <c r="A95" s="279"/>
      <c r="B95" s="274"/>
      <c r="C95" s="275"/>
      <c r="D95" s="273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5"/>
      <c r="U95" s="273"/>
      <c r="V95" s="274"/>
      <c r="W95" s="275"/>
      <c r="X95" s="273"/>
      <c r="Y95" s="275"/>
      <c r="Z95" s="273"/>
      <c r="AA95" s="274"/>
      <c r="AB95" s="274"/>
      <c r="AC95" s="275"/>
      <c r="AD95" s="39"/>
      <c r="AE95" s="41"/>
      <c r="AF95" s="57"/>
      <c r="AG95" s="39"/>
      <c r="AH95" s="41"/>
      <c r="AI95" s="57"/>
      <c r="AJ95" s="39"/>
      <c r="AK95" s="41"/>
      <c r="AL95" s="59"/>
      <c r="AM95" s="58"/>
      <c r="AN95" s="39"/>
      <c r="AO95" s="40"/>
      <c r="AP95" s="40"/>
      <c r="AQ95" s="40"/>
      <c r="AR95" s="40"/>
      <c r="AS95" s="57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</row>
    <row r="96" spans="1:57" ht="16.5" customHeight="1">
      <c r="A96" s="255" t="str">
        <f>A40</f>
        <v/>
      </c>
      <c r="B96" s="261"/>
      <c r="C96" s="262"/>
      <c r="D96" s="286" t="str">
        <f>D40</f>
        <v/>
      </c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2"/>
      <c r="U96" s="281" t="str">
        <f>U40</f>
        <v/>
      </c>
      <c r="V96" s="261"/>
      <c r="W96" s="262"/>
      <c r="X96" s="282" t="str">
        <f>X40</f>
        <v/>
      </c>
      <c r="Y96" s="262"/>
      <c r="Z96" s="272" t="str">
        <f>Z40</f>
        <v/>
      </c>
      <c r="AA96" s="261"/>
      <c r="AB96" s="261"/>
      <c r="AC96" s="262"/>
      <c r="AD96" s="49" t="str">
        <f t="shared" ref="AD96:AL96" si="4">AD40</f>
        <v xml:space="preserve"> </v>
      </c>
      <c r="AE96" s="24" t="str">
        <f t="shared" si="4"/>
        <v xml:space="preserve"> </v>
      </c>
      <c r="AF96" s="24" t="str">
        <f t="shared" si="4"/>
        <v xml:space="preserve"> </v>
      </c>
      <c r="AG96" s="24" t="str">
        <f t="shared" si="4"/>
        <v xml:space="preserve"> </v>
      </c>
      <c r="AH96" s="24" t="str">
        <f t="shared" si="4"/>
        <v xml:space="preserve"> </v>
      </c>
      <c r="AI96" s="24" t="str">
        <f t="shared" si="4"/>
        <v xml:space="preserve"> </v>
      </c>
      <c r="AJ96" s="24" t="str">
        <f t="shared" si="4"/>
        <v xml:space="preserve"> </v>
      </c>
      <c r="AK96" s="24" t="str">
        <f t="shared" si="4"/>
        <v xml:space="preserve"> </v>
      </c>
      <c r="AL96" s="45" t="str">
        <f t="shared" si="4"/>
        <v/>
      </c>
      <c r="AM96" s="58"/>
      <c r="AN96" s="50"/>
      <c r="AO96" s="42"/>
      <c r="AP96" s="42"/>
      <c r="AQ96" s="43"/>
      <c r="AR96" s="50"/>
      <c r="AS96" s="42"/>
      <c r="AT96" s="51"/>
      <c r="AU96" s="51"/>
      <c r="AV96" s="52"/>
      <c r="AW96" s="50"/>
      <c r="AX96" s="53"/>
      <c r="AY96" s="53"/>
      <c r="AZ96" s="53"/>
      <c r="BA96" s="53"/>
      <c r="BB96" s="53"/>
      <c r="BC96" s="53"/>
      <c r="BD96" s="53"/>
      <c r="BE96" s="54"/>
    </row>
    <row r="97" spans="1:57" ht="4.5" customHeight="1">
      <c r="A97" s="279"/>
      <c r="B97" s="274"/>
      <c r="C97" s="275"/>
      <c r="D97" s="273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5"/>
      <c r="U97" s="273"/>
      <c r="V97" s="274"/>
      <c r="W97" s="275"/>
      <c r="X97" s="273"/>
      <c r="Y97" s="275"/>
      <c r="Z97" s="273"/>
      <c r="AA97" s="274"/>
      <c r="AB97" s="274"/>
      <c r="AC97" s="275"/>
      <c r="AD97" s="39"/>
      <c r="AE97" s="41"/>
      <c r="AF97" s="57"/>
      <c r="AG97" s="39"/>
      <c r="AH97" s="41"/>
      <c r="AI97" s="57"/>
      <c r="AJ97" s="39"/>
      <c r="AK97" s="41"/>
      <c r="AL97" s="59"/>
      <c r="AM97" s="58"/>
      <c r="AN97" s="39"/>
      <c r="AO97" s="40"/>
      <c r="AP97" s="40"/>
      <c r="AQ97" s="40"/>
      <c r="AR97" s="40"/>
      <c r="AS97" s="57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</row>
    <row r="98" spans="1:57" ht="16.5" customHeight="1">
      <c r="A98" s="255" t="str">
        <f>A42</f>
        <v/>
      </c>
      <c r="B98" s="261"/>
      <c r="C98" s="262"/>
      <c r="D98" s="286" t="str">
        <f>D42</f>
        <v/>
      </c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2"/>
      <c r="U98" s="281" t="str">
        <f>U42</f>
        <v/>
      </c>
      <c r="V98" s="261"/>
      <c r="W98" s="262"/>
      <c r="X98" s="282" t="str">
        <f>X42</f>
        <v/>
      </c>
      <c r="Y98" s="262"/>
      <c r="Z98" s="272" t="str">
        <f>Z42</f>
        <v/>
      </c>
      <c r="AA98" s="261"/>
      <c r="AB98" s="261"/>
      <c r="AC98" s="262"/>
      <c r="AD98" s="49" t="str">
        <f t="shared" ref="AD98:AL98" si="5">AD42</f>
        <v xml:space="preserve"> </v>
      </c>
      <c r="AE98" s="24" t="str">
        <f t="shared" si="5"/>
        <v xml:space="preserve"> </v>
      </c>
      <c r="AF98" s="24" t="str">
        <f t="shared" si="5"/>
        <v xml:space="preserve"> </v>
      </c>
      <c r="AG98" s="24" t="str">
        <f t="shared" si="5"/>
        <v xml:space="preserve"> </v>
      </c>
      <c r="AH98" s="24" t="str">
        <f t="shared" si="5"/>
        <v xml:space="preserve"> </v>
      </c>
      <c r="AI98" s="24" t="str">
        <f t="shared" si="5"/>
        <v xml:space="preserve"> </v>
      </c>
      <c r="AJ98" s="24" t="str">
        <f t="shared" si="5"/>
        <v xml:space="preserve"> </v>
      </c>
      <c r="AK98" s="24" t="str">
        <f t="shared" si="5"/>
        <v xml:space="preserve"> </v>
      </c>
      <c r="AL98" s="45" t="str">
        <f t="shared" si="5"/>
        <v/>
      </c>
      <c r="AM98" s="58"/>
      <c r="AN98" s="50"/>
      <c r="AO98" s="42"/>
      <c r="AP98" s="42"/>
      <c r="AQ98" s="43"/>
      <c r="AR98" s="50"/>
      <c r="AS98" s="42"/>
      <c r="AT98" s="51"/>
      <c r="AU98" s="51"/>
      <c r="AV98" s="52"/>
      <c r="AW98" s="50"/>
      <c r="AX98" s="53"/>
      <c r="AY98" s="53"/>
      <c r="AZ98" s="53"/>
      <c r="BA98" s="53"/>
      <c r="BB98" s="53"/>
      <c r="BC98" s="53"/>
      <c r="BD98" s="53"/>
      <c r="BE98" s="54"/>
    </row>
    <row r="99" spans="1:57" ht="4.5" customHeight="1">
      <c r="A99" s="279"/>
      <c r="B99" s="274"/>
      <c r="C99" s="275"/>
      <c r="D99" s="273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5"/>
      <c r="U99" s="273"/>
      <c r="V99" s="274"/>
      <c r="W99" s="275"/>
      <c r="X99" s="273"/>
      <c r="Y99" s="275"/>
      <c r="Z99" s="273"/>
      <c r="AA99" s="274"/>
      <c r="AB99" s="274"/>
      <c r="AC99" s="275"/>
      <c r="AD99" s="39"/>
      <c r="AE99" s="41"/>
      <c r="AF99" s="57"/>
      <c r="AG99" s="39"/>
      <c r="AH99" s="41"/>
      <c r="AI99" s="57"/>
      <c r="AJ99" s="39"/>
      <c r="AK99" s="41"/>
      <c r="AL99" s="59"/>
      <c r="AM99" s="58"/>
      <c r="AN99" s="39"/>
      <c r="AO99" s="40"/>
      <c r="AP99" s="40"/>
      <c r="AQ99" s="40"/>
      <c r="AR99" s="40"/>
      <c r="AS99" s="57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</row>
    <row r="100" spans="1:57" ht="16.5" customHeight="1">
      <c r="A100" s="255" t="str">
        <f>A44</f>
        <v/>
      </c>
      <c r="B100" s="261"/>
      <c r="C100" s="262"/>
      <c r="D100" s="286" t="str">
        <f>D44</f>
        <v/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2"/>
      <c r="U100" s="281" t="str">
        <f>U44</f>
        <v/>
      </c>
      <c r="V100" s="261"/>
      <c r="W100" s="262"/>
      <c r="X100" s="282" t="str">
        <f>X44</f>
        <v/>
      </c>
      <c r="Y100" s="262"/>
      <c r="Z100" s="272" t="str">
        <f>Z44</f>
        <v/>
      </c>
      <c r="AA100" s="261"/>
      <c r="AB100" s="261"/>
      <c r="AC100" s="262"/>
      <c r="AD100" s="49" t="str">
        <f t="shared" ref="AD100:AL100" si="6">AD44</f>
        <v xml:space="preserve"> </v>
      </c>
      <c r="AE100" s="24" t="str">
        <f t="shared" si="6"/>
        <v xml:space="preserve"> </v>
      </c>
      <c r="AF100" s="24" t="str">
        <f t="shared" si="6"/>
        <v xml:space="preserve"> </v>
      </c>
      <c r="AG100" s="24" t="str">
        <f t="shared" si="6"/>
        <v xml:space="preserve"> </v>
      </c>
      <c r="AH100" s="24" t="str">
        <f t="shared" si="6"/>
        <v xml:space="preserve"> </v>
      </c>
      <c r="AI100" s="24" t="str">
        <f t="shared" si="6"/>
        <v xml:space="preserve"> </v>
      </c>
      <c r="AJ100" s="24" t="str">
        <f t="shared" si="6"/>
        <v xml:space="preserve"> </v>
      </c>
      <c r="AK100" s="24" t="str">
        <f t="shared" si="6"/>
        <v xml:space="preserve"> </v>
      </c>
      <c r="AL100" s="45" t="str">
        <f t="shared" si="6"/>
        <v/>
      </c>
      <c r="AM100" s="58"/>
      <c r="AN100" s="50"/>
      <c r="AO100" s="42"/>
      <c r="AP100" s="42"/>
      <c r="AQ100" s="43"/>
      <c r="AR100" s="50"/>
      <c r="AS100" s="42"/>
      <c r="AT100" s="51"/>
      <c r="AU100" s="51"/>
      <c r="AV100" s="52"/>
      <c r="AW100" s="50"/>
      <c r="AX100" s="53"/>
      <c r="AY100" s="53"/>
      <c r="AZ100" s="53"/>
      <c r="BA100" s="53"/>
      <c r="BB100" s="53"/>
      <c r="BC100" s="53"/>
      <c r="BD100" s="53"/>
      <c r="BE100" s="54"/>
    </row>
    <row r="101" spans="1:57" ht="4.5" customHeight="1">
      <c r="A101" s="279"/>
      <c r="B101" s="274"/>
      <c r="C101" s="275"/>
      <c r="D101" s="273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5"/>
      <c r="U101" s="273"/>
      <c r="V101" s="274"/>
      <c r="W101" s="275"/>
      <c r="X101" s="273"/>
      <c r="Y101" s="275"/>
      <c r="Z101" s="273"/>
      <c r="AA101" s="274"/>
      <c r="AB101" s="274"/>
      <c r="AC101" s="275"/>
      <c r="AD101" s="39"/>
      <c r="AE101" s="41"/>
      <c r="AF101" s="57"/>
      <c r="AG101" s="39"/>
      <c r="AH101" s="41"/>
      <c r="AI101" s="57"/>
      <c r="AJ101" s="39"/>
      <c r="AK101" s="41"/>
      <c r="AL101" s="59"/>
      <c r="AM101" s="58"/>
      <c r="AN101" s="39"/>
      <c r="AO101" s="40"/>
      <c r="AP101" s="40"/>
      <c r="AQ101" s="40"/>
      <c r="AR101" s="40"/>
      <c r="AS101" s="57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</row>
    <row r="102" spans="1:57" ht="16.5" customHeight="1">
      <c r="A102" s="255" t="str">
        <f>A46</f>
        <v/>
      </c>
      <c r="B102" s="261"/>
      <c r="C102" s="262"/>
      <c r="D102" s="286" t="str">
        <f>D46</f>
        <v/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2"/>
      <c r="U102" s="281" t="str">
        <f>U46</f>
        <v/>
      </c>
      <c r="V102" s="261"/>
      <c r="W102" s="262"/>
      <c r="X102" s="282" t="str">
        <f>X46</f>
        <v/>
      </c>
      <c r="Y102" s="262"/>
      <c r="Z102" s="272" t="str">
        <f>Z46</f>
        <v/>
      </c>
      <c r="AA102" s="261"/>
      <c r="AB102" s="261"/>
      <c r="AC102" s="262"/>
      <c r="AD102" s="49" t="str">
        <f t="shared" ref="AD102:AL102" si="7">AD46</f>
        <v xml:space="preserve"> </v>
      </c>
      <c r="AE102" s="24" t="str">
        <f t="shared" si="7"/>
        <v xml:space="preserve"> </v>
      </c>
      <c r="AF102" s="24" t="str">
        <f t="shared" si="7"/>
        <v xml:space="preserve"> </v>
      </c>
      <c r="AG102" s="24" t="str">
        <f t="shared" si="7"/>
        <v xml:space="preserve"> </v>
      </c>
      <c r="AH102" s="24" t="str">
        <f t="shared" si="7"/>
        <v xml:space="preserve"> </v>
      </c>
      <c r="AI102" s="24" t="str">
        <f t="shared" si="7"/>
        <v xml:space="preserve"> </v>
      </c>
      <c r="AJ102" s="24" t="str">
        <f t="shared" si="7"/>
        <v xml:space="preserve"> </v>
      </c>
      <c r="AK102" s="24" t="str">
        <f t="shared" si="7"/>
        <v xml:space="preserve"> </v>
      </c>
      <c r="AL102" s="45" t="str">
        <f t="shared" si="7"/>
        <v/>
      </c>
      <c r="AM102" s="58"/>
      <c r="AN102" s="50"/>
      <c r="AO102" s="42"/>
      <c r="AP102" s="42"/>
      <c r="AQ102" s="43"/>
      <c r="AR102" s="50"/>
      <c r="AS102" s="42"/>
      <c r="AT102" s="51"/>
      <c r="AU102" s="51"/>
      <c r="AV102" s="52"/>
      <c r="AW102" s="50"/>
      <c r="AX102" s="53"/>
      <c r="AY102" s="53"/>
      <c r="AZ102" s="53"/>
      <c r="BA102" s="53"/>
      <c r="BB102" s="53"/>
      <c r="BC102" s="53"/>
      <c r="BD102" s="53"/>
      <c r="BE102" s="54"/>
    </row>
    <row r="103" spans="1:57" ht="4.5" customHeight="1">
      <c r="A103" s="279"/>
      <c r="B103" s="274"/>
      <c r="C103" s="275"/>
      <c r="D103" s="273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5"/>
      <c r="U103" s="273"/>
      <c r="V103" s="274"/>
      <c r="W103" s="275"/>
      <c r="X103" s="273"/>
      <c r="Y103" s="275"/>
      <c r="Z103" s="273"/>
      <c r="AA103" s="274"/>
      <c r="AB103" s="274"/>
      <c r="AC103" s="275"/>
      <c r="AD103" s="39"/>
      <c r="AE103" s="41"/>
      <c r="AF103" s="57"/>
      <c r="AG103" s="39"/>
      <c r="AH103" s="41"/>
      <c r="AI103" s="57"/>
      <c r="AJ103" s="39"/>
      <c r="AK103" s="41"/>
      <c r="AL103" s="59"/>
      <c r="AM103" s="58"/>
      <c r="AN103" s="39"/>
      <c r="AO103" s="40"/>
      <c r="AP103" s="40"/>
      <c r="AQ103" s="40"/>
      <c r="AR103" s="40"/>
      <c r="AS103" s="57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</row>
    <row r="104" spans="1:57" ht="16.5" customHeight="1">
      <c r="A104" s="255" t="str">
        <f>A48</f>
        <v/>
      </c>
      <c r="B104" s="261"/>
      <c r="C104" s="262"/>
      <c r="D104" s="286" t="str">
        <f>D48</f>
        <v/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2"/>
      <c r="U104" s="281" t="str">
        <f>U48</f>
        <v/>
      </c>
      <c r="V104" s="261"/>
      <c r="W104" s="262"/>
      <c r="X104" s="282" t="str">
        <f>X48</f>
        <v/>
      </c>
      <c r="Y104" s="262"/>
      <c r="Z104" s="272" t="str">
        <f>Z48</f>
        <v/>
      </c>
      <c r="AA104" s="261"/>
      <c r="AB104" s="261"/>
      <c r="AC104" s="262"/>
      <c r="AD104" s="49" t="str">
        <f t="shared" ref="AD104:AL104" si="8">AD48</f>
        <v xml:space="preserve"> </v>
      </c>
      <c r="AE104" s="24" t="str">
        <f t="shared" si="8"/>
        <v xml:space="preserve"> </v>
      </c>
      <c r="AF104" s="24" t="str">
        <f t="shared" si="8"/>
        <v xml:space="preserve"> </v>
      </c>
      <c r="AG104" s="24" t="str">
        <f t="shared" si="8"/>
        <v xml:space="preserve"> </v>
      </c>
      <c r="AH104" s="24" t="str">
        <f t="shared" si="8"/>
        <v xml:space="preserve"> </v>
      </c>
      <c r="AI104" s="24" t="str">
        <f t="shared" si="8"/>
        <v xml:space="preserve"> </v>
      </c>
      <c r="AJ104" s="24" t="str">
        <f t="shared" si="8"/>
        <v xml:space="preserve"> </v>
      </c>
      <c r="AK104" s="24" t="str">
        <f t="shared" si="8"/>
        <v xml:space="preserve"> </v>
      </c>
      <c r="AL104" s="45" t="str">
        <f t="shared" si="8"/>
        <v/>
      </c>
      <c r="AM104" s="58"/>
      <c r="AN104" s="50"/>
      <c r="AO104" s="42"/>
      <c r="AP104" s="42"/>
      <c r="AQ104" s="43"/>
      <c r="AR104" s="50"/>
      <c r="AS104" s="42"/>
      <c r="AT104" s="51"/>
      <c r="AU104" s="51"/>
      <c r="AV104" s="52"/>
      <c r="AW104" s="50"/>
      <c r="AX104" s="53"/>
      <c r="AY104" s="53"/>
      <c r="AZ104" s="53"/>
      <c r="BA104" s="53"/>
      <c r="BB104" s="53"/>
      <c r="BC104" s="53"/>
      <c r="BD104" s="53"/>
      <c r="BE104" s="54"/>
    </row>
    <row r="105" spans="1:57" ht="4.5" customHeight="1" thickBot="1">
      <c r="A105" s="279"/>
      <c r="B105" s="274"/>
      <c r="C105" s="275"/>
      <c r="D105" s="273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  <c r="Q105" s="274"/>
      <c r="R105" s="274"/>
      <c r="S105" s="274"/>
      <c r="T105" s="275"/>
      <c r="U105" s="273"/>
      <c r="V105" s="274"/>
      <c r="W105" s="275"/>
      <c r="X105" s="273"/>
      <c r="Y105" s="275"/>
      <c r="Z105" s="273"/>
      <c r="AA105" s="274"/>
      <c r="AB105" s="274"/>
      <c r="AC105" s="275"/>
      <c r="AD105" s="39"/>
      <c r="AE105" s="41"/>
      <c r="AF105" s="57"/>
      <c r="AG105" s="39"/>
      <c r="AH105" s="41"/>
      <c r="AI105" s="57"/>
      <c r="AJ105" s="39"/>
      <c r="AK105" s="41"/>
      <c r="AL105" s="59"/>
      <c r="AM105" s="58"/>
      <c r="AN105" s="39"/>
      <c r="AO105" s="40"/>
      <c r="AP105" s="40"/>
      <c r="AQ105" s="40"/>
      <c r="AR105" s="40"/>
      <c r="AS105" s="57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</row>
    <row r="106" spans="1:57" ht="16.5" customHeight="1">
      <c r="A106" s="246"/>
      <c r="B106" s="265"/>
      <c r="C106" s="266"/>
      <c r="D106" s="403" t="str">
        <f>D50</f>
        <v>小計</v>
      </c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6"/>
      <c r="U106" s="319"/>
      <c r="V106" s="265"/>
      <c r="W106" s="266"/>
      <c r="X106" s="320"/>
      <c r="Y106" s="266"/>
      <c r="Z106" s="375"/>
      <c r="AA106" s="265"/>
      <c r="AB106" s="265"/>
      <c r="AC106" s="266"/>
      <c r="AD106" s="62" t="str">
        <f t="shared" ref="AD106:AL106" si="9">AD50</f>
        <v xml:space="preserve"> </v>
      </c>
      <c r="AE106" s="63" t="str">
        <f t="shared" si="9"/>
        <v xml:space="preserve"> </v>
      </c>
      <c r="AF106" s="63" t="str">
        <f t="shared" si="9"/>
        <v xml:space="preserve"> </v>
      </c>
      <c r="AG106" s="63" t="str">
        <f t="shared" si="9"/>
        <v xml:space="preserve"> </v>
      </c>
      <c r="AH106" s="63" t="str">
        <f t="shared" si="9"/>
        <v xml:space="preserve"> </v>
      </c>
      <c r="AI106" s="63" t="str">
        <f t="shared" si="9"/>
        <v xml:space="preserve"> </v>
      </c>
      <c r="AJ106" s="63" t="str">
        <f t="shared" si="9"/>
        <v xml:space="preserve"> </v>
      </c>
      <c r="AK106" s="63" t="str">
        <f t="shared" si="9"/>
        <v xml:space="preserve"> </v>
      </c>
      <c r="AL106" s="64" t="str">
        <f t="shared" si="9"/>
        <v/>
      </c>
      <c r="AM106" s="58"/>
      <c r="AN106" s="50"/>
      <c r="AO106" s="42"/>
      <c r="AP106" s="42"/>
      <c r="AQ106" s="43"/>
      <c r="AR106" s="50"/>
      <c r="AS106" s="42"/>
      <c r="AT106" s="51"/>
      <c r="AU106" s="51"/>
      <c r="AV106" s="52"/>
      <c r="AW106" s="50"/>
      <c r="AX106" s="53"/>
      <c r="AY106" s="53"/>
      <c r="AZ106" s="53"/>
      <c r="BA106" s="53"/>
      <c r="BB106" s="53"/>
      <c r="BC106" s="53"/>
      <c r="BD106" s="53"/>
      <c r="BE106" s="54"/>
    </row>
    <row r="107" spans="1:57" ht="4.5" customHeight="1" thickBot="1">
      <c r="A107" s="267"/>
      <c r="B107" s="268"/>
      <c r="C107" s="269"/>
      <c r="D107" s="289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9"/>
      <c r="U107" s="289"/>
      <c r="V107" s="268"/>
      <c r="W107" s="269"/>
      <c r="X107" s="289"/>
      <c r="Y107" s="269"/>
      <c r="Z107" s="289"/>
      <c r="AA107" s="268"/>
      <c r="AB107" s="268"/>
      <c r="AC107" s="269"/>
      <c r="AD107" s="65"/>
      <c r="AE107" s="34"/>
      <c r="AF107" s="46"/>
      <c r="AG107" s="65"/>
      <c r="AH107" s="34"/>
      <c r="AI107" s="46"/>
      <c r="AJ107" s="65"/>
      <c r="AK107" s="34"/>
      <c r="AL107" s="48"/>
      <c r="AM107" s="58"/>
      <c r="AN107" s="39"/>
      <c r="AO107" s="40"/>
      <c r="AP107" s="40"/>
      <c r="AQ107" s="40"/>
      <c r="AR107" s="40"/>
      <c r="AS107" s="57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</row>
    <row r="108" spans="1:57" ht="16.5" customHeight="1" thickBot="1">
      <c r="A108" s="66" t="s">
        <v>79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</row>
    <row r="109" spans="1:57" ht="18" customHeight="1">
      <c r="A109" s="309" t="s">
        <v>80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285"/>
      <c r="U109" s="24"/>
      <c r="V109" s="309" t="s">
        <v>81</v>
      </c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5"/>
    </row>
    <row r="110" spans="1:57" ht="18" customHeight="1">
      <c r="A110" s="270" t="s">
        <v>64</v>
      </c>
      <c r="B110" s="271"/>
      <c r="C110" s="284" t="s">
        <v>65</v>
      </c>
      <c r="D110" s="285"/>
      <c r="E110" s="270"/>
      <c r="F110" s="271"/>
      <c r="G110" s="284"/>
      <c r="H110" s="285"/>
      <c r="I110" s="270"/>
      <c r="J110" s="271"/>
      <c r="K110" s="284"/>
      <c r="L110" s="285"/>
      <c r="M110" s="270"/>
      <c r="N110" s="285"/>
      <c r="O110" s="270"/>
      <c r="P110" s="271"/>
      <c r="Q110" s="284"/>
      <c r="R110" s="271"/>
      <c r="S110" s="284"/>
      <c r="T110" s="285"/>
      <c r="U110" s="67"/>
      <c r="V110" s="270" t="s">
        <v>63</v>
      </c>
      <c r="W110" s="271"/>
      <c r="X110" s="284" t="s">
        <v>64</v>
      </c>
      <c r="Y110" s="271"/>
      <c r="Z110" s="284" t="s">
        <v>65</v>
      </c>
      <c r="AA110" s="271"/>
      <c r="AB110" s="284"/>
      <c r="AC110" s="271"/>
      <c r="AD110" s="284"/>
      <c r="AE110" s="271"/>
      <c r="AF110" s="284"/>
      <c r="AG110" s="271"/>
      <c r="AH110" s="284"/>
      <c r="AI110" s="271"/>
      <c r="AJ110" s="284"/>
      <c r="AK110" s="271"/>
      <c r="AL110" s="284"/>
      <c r="AM110" s="285"/>
      <c r="AN110" s="270"/>
      <c r="AO110" s="271"/>
      <c r="AP110" s="284"/>
      <c r="AQ110" s="285"/>
      <c r="AR110" s="270"/>
      <c r="AS110" s="271"/>
      <c r="AT110" s="284"/>
      <c r="AU110" s="285"/>
      <c r="AV110" s="270"/>
      <c r="AW110" s="285"/>
      <c r="AX110" s="270"/>
      <c r="AY110" s="271"/>
      <c r="AZ110" s="284"/>
      <c r="BA110" s="271"/>
      <c r="BB110" s="284"/>
      <c r="BC110" s="271"/>
      <c r="BD110" s="284"/>
      <c r="BE110" s="285"/>
    </row>
    <row r="111" spans="1:57" ht="18" customHeight="1">
      <c r="A111" s="306" t="s">
        <v>82</v>
      </c>
      <c r="B111" s="307"/>
      <c r="C111" s="307"/>
      <c r="D111" s="307"/>
      <c r="E111" s="306" t="s">
        <v>83</v>
      </c>
      <c r="F111" s="307"/>
      <c r="G111" s="307"/>
      <c r="H111" s="307"/>
      <c r="I111" s="306" t="s">
        <v>84</v>
      </c>
      <c r="J111" s="307"/>
      <c r="K111" s="307"/>
      <c r="L111" s="307"/>
      <c r="M111" s="306" t="s">
        <v>85</v>
      </c>
      <c r="N111" s="307"/>
      <c r="O111" s="306" t="s">
        <v>86</v>
      </c>
      <c r="P111" s="307"/>
      <c r="Q111" s="307"/>
      <c r="R111" s="307"/>
      <c r="S111" s="307"/>
      <c r="T111" s="307"/>
      <c r="U111" s="67"/>
      <c r="V111" s="306" t="s">
        <v>87</v>
      </c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6" t="s">
        <v>83</v>
      </c>
      <c r="AO111" s="307"/>
      <c r="AP111" s="307"/>
      <c r="AQ111" s="307"/>
      <c r="AR111" s="306" t="s">
        <v>84</v>
      </c>
      <c r="AS111" s="307"/>
      <c r="AT111" s="307"/>
      <c r="AU111" s="307"/>
      <c r="AV111" s="306" t="s">
        <v>85</v>
      </c>
      <c r="AW111" s="307"/>
      <c r="AX111" s="306" t="s">
        <v>86</v>
      </c>
      <c r="AY111" s="307"/>
      <c r="AZ111" s="307"/>
      <c r="BA111" s="307"/>
      <c r="BB111" s="307"/>
      <c r="BC111" s="307"/>
      <c r="BD111" s="307"/>
      <c r="BE111" s="307"/>
    </row>
    <row r="112" spans="1:57" ht="13.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</row>
    <row r="113" spans="1:57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</row>
    <row r="114" spans="1:57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</row>
    <row r="115" spans="1:57" ht="13.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</row>
    <row r="116" spans="1:57" ht="13.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</row>
    <row r="117" spans="1:57" ht="13.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</row>
    <row r="118" spans="1:57" ht="13.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</row>
    <row r="119" spans="1:57" ht="13.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</row>
    <row r="120" spans="1:57" ht="13.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</row>
    <row r="121" spans="1:57" ht="13.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</row>
    <row r="122" spans="1:57" ht="13.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</row>
    <row r="123" spans="1:57" ht="13.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</row>
    <row r="124" spans="1:57" ht="13.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</row>
    <row r="125" spans="1:57" ht="13.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</row>
    <row r="126" spans="1:57" ht="13.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</row>
    <row r="127" spans="1:57" ht="13.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</row>
    <row r="128" spans="1:57" ht="13.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</row>
    <row r="129" spans="1:57" ht="13.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</row>
    <row r="130" spans="1:57" ht="13.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</row>
    <row r="131" spans="1:57" ht="13.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</row>
    <row r="132" spans="1:57" ht="13.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</row>
    <row r="133" spans="1:57" ht="13.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</row>
    <row r="134" spans="1:57" ht="13.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</row>
    <row r="135" spans="1:57" ht="13.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</row>
    <row r="136" spans="1:57" ht="13.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</row>
    <row r="137" spans="1:57" ht="13.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</row>
    <row r="138" spans="1:57" ht="13.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</row>
    <row r="139" spans="1:57" ht="13.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</row>
    <row r="140" spans="1:57" ht="13.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</row>
    <row r="141" spans="1:57" ht="13.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</row>
    <row r="142" spans="1:57" ht="13.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</row>
    <row r="143" spans="1:57" ht="13.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</row>
    <row r="144" spans="1:57" ht="13.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</row>
    <row r="145" spans="1:57" ht="13.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</row>
    <row r="146" spans="1:57" ht="13.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</row>
    <row r="147" spans="1:57" ht="13.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</row>
    <row r="148" spans="1:57" ht="13.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</row>
    <row r="149" spans="1:57" ht="13.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</row>
    <row r="150" spans="1:57" ht="13.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</row>
    <row r="151" spans="1:57" ht="13.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</row>
    <row r="152" spans="1:57" ht="13.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</row>
    <row r="153" spans="1:57" ht="13.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</row>
    <row r="154" spans="1:57" ht="13.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</row>
    <row r="155" spans="1:57" ht="13.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</row>
    <row r="156" spans="1:57" ht="13.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</row>
    <row r="157" spans="1:57" ht="13.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</row>
    <row r="158" spans="1:57" ht="13.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</row>
    <row r="159" spans="1:57" ht="13.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</row>
    <row r="160" spans="1:57" ht="13.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</row>
    <row r="161" spans="1:57" ht="13.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</row>
    <row r="162" spans="1:57" ht="13.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</row>
    <row r="163" spans="1:57" ht="13.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</row>
    <row r="164" spans="1:57" ht="13.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</row>
    <row r="165" spans="1:57" ht="13.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</row>
    <row r="166" spans="1:57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</row>
    <row r="167" spans="1:57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</row>
    <row r="168" spans="1:57" ht="13.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</row>
    <row r="169" spans="1:57" ht="13.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</row>
    <row r="170" spans="1:57" ht="13.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</row>
    <row r="171" spans="1:57" ht="13.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</row>
    <row r="172" spans="1:57" ht="13.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</row>
    <row r="173" spans="1:57" ht="13.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</row>
    <row r="174" spans="1:57" ht="13.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</row>
    <row r="175" spans="1:57" ht="13.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</row>
    <row r="176" spans="1:57" ht="13.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</row>
    <row r="177" spans="1:57" ht="13.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</row>
    <row r="178" spans="1:57" ht="13.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</row>
    <row r="179" spans="1:57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</row>
    <row r="180" spans="1:57" ht="13.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</row>
    <row r="181" spans="1:57" ht="13.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</row>
    <row r="182" spans="1:57" ht="13.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</row>
    <row r="183" spans="1:57" ht="13.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</row>
    <row r="184" spans="1:57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</row>
    <row r="185" spans="1:57" ht="13.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</row>
    <row r="186" spans="1:57" ht="13.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</row>
    <row r="187" spans="1:57" ht="13.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</row>
    <row r="188" spans="1:57" ht="13.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</row>
    <row r="189" spans="1:57" ht="13.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</row>
    <row r="190" spans="1:57" ht="13.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</row>
    <row r="191" spans="1:57" ht="13.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</row>
    <row r="192" spans="1:57" ht="13.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</row>
    <row r="193" spans="1:57" ht="13.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</row>
    <row r="194" spans="1:57" ht="13.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</row>
    <row r="195" spans="1:57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</row>
    <row r="196" spans="1:57" ht="13.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</row>
    <row r="197" spans="1:57" ht="13.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</row>
    <row r="198" spans="1:57" ht="13.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</row>
    <row r="199" spans="1:57" ht="13.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</row>
    <row r="200" spans="1:57" ht="13.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</row>
    <row r="201" spans="1:57" ht="13.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</row>
    <row r="202" spans="1:57" ht="13.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</row>
    <row r="203" spans="1:57" ht="13.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</row>
    <row r="204" spans="1:57" ht="13.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</row>
    <row r="205" spans="1:57" ht="13.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</row>
    <row r="206" spans="1:57" ht="13.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</row>
    <row r="207" spans="1:57" ht="13.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</row>
    <row r="208" spans="1:57" ht="13.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</row>
    <row r="209" spans="1:57" ht="13.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</row>
    <row r="210" spans="1:57" ht="13.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</row>
    <row r="211" spans="1:57" ht="13.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</row>
    <row r="212" spans="1:57" ht="13.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</row>
    <row r="213" spans="1:57" ht="13.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</row>
    <row r="214" spans="1:57" ht="13.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</row>
    <row r="215" spans="1:57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</row>
    <row r="216" spans="1:57" ht="13.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</row>
    <row r="217" spans="1:57" ht="13.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</row>
    <row r="218" spans="1:57" ht="13.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</row>
    <row r="219" spans="1:57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</row>
    <row r="220" spans="1:57" ht="13.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</row>
    <row r="221" spans="1:57" ht="13.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</row>
    <row r="222" spans="1:57" ht="13.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</row>
    <row r="223" spans="1:57" ht="13.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</row>
    <row r="224" spans="1:57" ht="13.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</row>
    <row r="225" spans="1:57" ht="13.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</row>
    <row r="226" spans="1:57" ht="13.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</row>
    <row r="227" spans="1:57" ht="13.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</row>
    <row r="228" spans="1:57" ht="13.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</row>
    <row r="229" spans="1:57" ht="13.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</row>
    <row r="230" spans="1:57" ht="13.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</row>
    <row r="231" spans="1:57" ht="13.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</row>
    <row r="232" spans="1:57" ht="13.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</row>
    <row r="233" spans="1:57" ht="13.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</row>
    <row r="234" spans="1:57" ht="13.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</row>
    <row r="235" spans="1:57" ht="13.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</row>
    <row r="236" spans="1:57" ht="13.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</row>
    <row r="237" spans="1:57" ht="13.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</row>
    <row r="238" spans="1:57" ht="13.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</row>
    <row r="239" spans="1:57" ht="13.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</row>
    <row r="240" spans="1:57" ht="13.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</row>
    <row r="241" spans="1:57" ht="13.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</row>
    <row r="242" spans="1:57" ht="13.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</row>
    <row r="243" spans="1:57" ht="13.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</row>
    <row r="244" spans="1:57" ht="13.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</row>
    <row r="245" spans="1:57" ht="13.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</row>
    <row r="246" spans="1:57" ht="13.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</row>
    <row r="247" spans="1:57" ht="13.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</row>
    <row r="248" spans="1:57" ht="13.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</row>
    <row r="249" spans="1:57" ht="13.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</row>
    <row r="250" spans="1:57" ht="13.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</row>
    <row r="251" spans="1:57" ht="13.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</row>
    <row r="252" spans="1:57" ht="13.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</row>
    <row r="253" spans="1:57" ht="13.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</row>
    <row r="254" spans="1:57" ht="13.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</row>
    <row r="255" spans="1:57" ht="13.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</row>
    <row r="256" spans="1:57" ht="13.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</row>
    <row r="257" spans="1:57" ht="13.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</row>
    <row r="258" spans="1:57" ht="13.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</row>
    <row r="259" spans="1:57" ht="13.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</row>
    <row r="260" spans="1:57" ht="13.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</row>
    <row r="261" spans="1:57" ht="13.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</row>
    <row r="262" spans="1:57" ht="13.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</row>
    <row r="263" spans="1:57" ht="13.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</row>
    <row r="264" spans="1:57" ht="13.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</row>
    <row r="265" spans="1:57" ht="13.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</row>
    <row r="266" spans="1:57" ht="13.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</row>
    <row r="267" spans="1:57" ht="13.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</row>
    <row r="268" spans="1:57" ht="13.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</row>
    <row r="269" spans="1:57" ht="13.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</row>
    <row r="270" spans="1:57" ht="13.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</row>
    <row r="271" spans="1:57" ht="13.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</row>
    <row r="272" spans="1:57" ht="13.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</row>
    <row r="273" spans="1:57" ht="13.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</row>
    <row r="274" spans="1:57" ht="13.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</row>
    <row r="275" spans="1:57" ht="13.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</row>
    <row r="276" spans="1:57" ht="13.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</row>
    <row r="277" spans="1:57" ht="13.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</row>
    <row r="278" spans="1:57" ht="13.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</row>
    <row r="279" spans="1:57" ht="13.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</row>
    <row r="280" spans="1:57" ht="13.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</row>
    <row r="281" spans="1:57" ht="13.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</row>
    <row r="282" spans="1:57" ht="13.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</row>
    <row r="283" spans="1:57" ht="13.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</row>
    <row r="284" spans="1:57" ht="13.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</row>
    <row r="285" spans="1:57" ht="13.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</row>
    <row r="286" spans="1:57" ht="13.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</row>
    <row r="287" spans="1:57" ht="13.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</row>
    <row r="288" spans="1:57" ht="13.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</row>
    <row r="289" spans="1:57" ht="13.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</row>
    <row r="290" spans="1:57" ht="13.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</row>
    <row r="291" spans="1:57" ht="13.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</row>
    <row r="292" spans="1:57" ht="13.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</row>
    <row r="293" spans="1:57" ht="13.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</row>
    <row r="294" spans="1:57" ht="13.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</row>
    <row r="295" spans="1:57" ht="13.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</row>
    <row r="296" spans="1:57" ht="13.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</row>
    <row r="297" spans="1:57" ht="13.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</row>
    <row r="298" spans="1:57" ht="13.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</row>
    <row r="299" spans="1:57" ht="13.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</row>
    <row r="300" spans="1:57" ht="13.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</row>
    <row r="301" spans="1:57" ht="13.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</row>
    <row r="302" spans="1:57" ht="13.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</row>
    <row r="303" spans="1:57" ht="13.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</row>
    <row r="304" spans="1:57" ht="13.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</row>
    <row r="305" spans="1:57" ht="13.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</row>
    <row r="306" spans="1:57" ht="13.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</row>
    <row r="307" spans="1:57" ht="13.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</row>
    <row r="308" spans="1:57" ht="13.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</row>
    <row r="309" spans="1:57" ht="13.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</row>
    <row r="310" spans="1:57" ht="13.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</row>
    <row r="311" spans="1:57" ht="13.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</row>
    <row r="312" spans="1:57" ht="13.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</row>
    <row r="313" spans="1:57" ht="13.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</row>
    <row r="314" spans="1:57" ht="13.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</row>
    <row r="315" spans="1:57" ht="13.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</row>
    <row r="316" spans="1:57" ht="13.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</row>
    <row r="317" spans="1:57" ht="13.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</row>
    <row r="318" spans="1:57" ht="13.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</row>
    <row r="319" spans="1:57" ht="13.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</row>
    <row r="320" spans="1:57" ht="13.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</row>
    <row r="321" spans="1:57" ht="13.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</row>
    <row r="322" spans="1:57" ht="13.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</row>
    <row r="323" spans="1:57" ht="13.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</row>
    <row r="324" spans="1:57" ht="13.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</row>
    <row r="325" spans="1:57" ht="13.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</row>
    <row r="326" spans="1:57" ht="13.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</row>
    <row r="327" spans="1:57" ht="13.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</row>
    <row r="328" spans="1:57" ht="13.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</row>
    <row r="329" spans="1:57" ht="13.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</row>
    <row r="330" spans="1:57" ht="13.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</row>
    <row r="331" spans="1:57" ht="13.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</row>
    <row r="332" spans="1:57" ht="13.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</row>
    <row r="333" spans="1:57" ht="13.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</row>
    <row r="334" spans="1:57" ht="13.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</row>
    <row r="335" spans="1:57" ht="13.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</row>
    <row r="336" spans="1:57" ht="13.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</row>
    <row r="337" spans="1:57" ht="13.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</row>
    <row r="338" spans="1:57" ht="13.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</row>
    <row r="339" spans="1:57" ht="13.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</row>
    <row r="340" spans="1:57" ht="13.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</row>
    <row r="341" spans="1:57" ht="13.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</row>
    <row r="342" spans="1:57" ht="13.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</row>
    <row r="343" spans="1:57" ht="13.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</row>
    <row r="344" spans="1:57" ht="13.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</row>
    <row r="345" spans="1:57" ht="13.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</row>
    <row r="346" spans="1:57" ht="13.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</row>
    <row r="347" spans="1:57" ht="13.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</row>
    <row r="348" spans="1:57" ht="13.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</row>
    <row r="349" spans="1:57" ht="13.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</row>
    <row r="350" spans="1:57" ht="13.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</row>
    <row r="351" spans="1:57" ht="13.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</row>
    <row r="352" spans="1:57" ht="13.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</row>
    <row r="353" spans="1:57" ht="13.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</row>
    <row r="354" spans="1:57" ht="13.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</row>
    <row r="355" spans="1:57" ht="13.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</row>
    <row r="356" spans="1:57" ht="13.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</row>
    <row r="357" spans="1:57" ht="13.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</row>
    <row r="358" spans="1:57" ht="13.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</row>
    <row r="359" spans="1:57" ht="13.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</row>
    <row r="360" spans="1:57" ht="13.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</row>
    <row r="361" spans="1:57" ht="13.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</row>
    <row r="362" spans="1:57" ht="13.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</row>
    <row r="363" spans="1:57" ht="13.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</row>
    <row r="364" spans="1:57" ht="13.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</row>
    <row r="365" spans="1:57" ht="13.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</row>
    <row r="366" spans="1:57" ht="13.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</row>
    <row r="367" spans="1:57" ht="13.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</row>
    <row r="368" spans="1:57" ht="13.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</row>
    <row r="369" spans="1:57" ht="13.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</row>
    <row r="370" spans="1:57" ht="13.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</row>
    <row r="371" spans="1:57" ht="13.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</row>
    <row r="372" spans="1:57" ht="13.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</row>
    <row r="373" spans="1:57" ht="13.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</row>
    <row r="374" spans="1:57" ht="13.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</row>
    <row r="375" spans="1:57" ht="13.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</row>
    <row r="376" spans="1:57" ht="13.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</row>
    <row r="377" spans="1:57" ht="13.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</row>
    <row r="378" spans="1:57" ht="13.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</row>
    <row r="379" spans="1:57" ht="13.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</row>
    <row r="380" spans="1:57" ht="13.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</row>
    <row r="381" spans="1:57" ht="13.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</row>
    <row r="382" spans="1:57" ht="13.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</row>
    <row r="383" spans="1:57" ht="13.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</row>
    <row r="384" spans="1:57" ht="13.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</row>
    <row r="385" spans="1:57" ht="13.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</row>
    <row r="386" spans="1:57" ht="13.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</row>
    <row r="387" spans="1:57" ht="13.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</row>
    <row r="388" spans="1:57" ht="13.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</row>
    <row r="389" spans="1:57" ht="13.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</row>
    <row r="390" spans="1:57" ht="13.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</row>
    <row r="391" spans="1:57" ht="13.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</row>
    <row r="392" spans="1:57" ht="13.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</row>
    <row r="393" spans="1:57" ht="13.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</row>
    <row r="394" spans="1:57" ht="13.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</row>
    <row r="395" spans="1:57" ht="13.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</row>
    <row r="396" spans="1:57" ht="13.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</row>
    <row r="397" spans="1:57" ht="13.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</row>
    <row r="398" spans="1:57" ht="13.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</row>
    <row r="399" spans="1:57" ht="13.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</row>
    <row r="400" spans="1:57" ht="13.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</row>
    <row r="401" spans="1:57" ht="13.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</row>
    <row r="402" spans="1:57" ht="13.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</row>
    <row r="403" spans="1:57" ht="13.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</row>
    <row r="404" spans="1:57" ht="13.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</row>
    <row r="405" spans="1:57" ht="13.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</row>
    <row r="406" spans="1:57" ht="13.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</row>
    <row r="407" spans="1:57" ht="13.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</row>
    <row r="408" spans="1:57" ht="13.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</row>
    <row r="409" spans="1:57" ht="13.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</row>
    <row r="410" spans="1:57" ht="13.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</row>
    <row r="411" spans="1:57" ht="13.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</row>
    <row r="412" spans="1:57" ht="13.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</row>
    <row r="413" spans="1:57" ht="13.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</row>
    <row r="414" spans="1:57" ht="13.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</row>
    <row r="415" spans="1:57" ht="13.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</row>
    <row r="416" spans="1:57" ht="13.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</row>
    <row r="417" spans="1:57" ht="13.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</row>
    <row r="418" spans="1:57" ht="13.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</row>
    <row r="419" spans="1:57" ht="13.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</row>
    <row r="420" spans="1:57" ht="13.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</row>
    <row r="421" spans="1:57" ht="13.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</row>
    <row r="422" spans="1:57" ht="13.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</row>
    <row r="423" spans="1:57" ht="13.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</row>
    <row r="424" spans="1:57" ht="13.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</row>
    <row r="425" spans="1:57" ht="13.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</row>
    <row r="426" spans="1:57" ht="13.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</row>
    <row r="427" spans="1:57" ht="13.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</row>
    <row r="428" spans="1:57" ht="13.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</row>
    <row r="429" spans="1:57" ht="13.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</row>
    <row r="430" spans="1:57" ht="13.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</row>
    <row r="431" spans="1:57" ht="13.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</row>
    <row r="432" spans="1:57" ht="13.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</row>
    <row r="433" spans="1:57" ht="13.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</row>
    <row r="434" spans="1:57" ht="13.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</row>
    <row r="435" spans="1:57" ht="13.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</row>
    <row r="436" spans="1:57" ht="13.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</row>
    <row r="437" spans="1:57" ht="13.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</row>
    <row r="438" spans="1:57" ht="13.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</row>
    <row r="439" spans="1:57" ht="13.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</row>
    <row r="440" spans="1:57" ht="13.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</row>
    <row r="441" spans="1:57" ht="13.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</row>
    <row r="442" spans="1:57" ht="13.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</row>
    <row r="443" spans="1:57" ht="13.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</row>
    <row r="444" spans="1:57" ht="13.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</row>
    <row r="445" spans="1:57" ht="13.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</row>
    <row r="446" spans="1:57" ht="13.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</row>
    <row r="447" spans="1:57" ht="13.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</row>
    <row r="448" spans="1:57" ht="13.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</row>
    <row r="449" spans="1:57" ht="13.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</row>
    <row r="450" spans="1:57" ht="13.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</row>
    <row r="451" spans="1:57" ht="13.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</row>
    <row r="452" spans="1:57" ht="13.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</row>
    <row r="453" spans="1:57" ht="13.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</row>
    <row r="454" spans="1:57" ht="13.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</row>
    <row r="455" spans="1:57" ht="13.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</row>
    <row r="456" spans="1:57" ht="13.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</row>
    <row r="457" spans="1:57" ht="13.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</row>
    <row r="458" spans="1:57" ht="13.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</row>
    <row r="459" spans="1:57" ht="13.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</row>
    <row r="460" spans="1:57" ht="13.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</row>
    <row r="461" spans="1:57" ht="13.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</row>
    <row r="462" spans="1:57" ht="13.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</row>
    <row r="463" spans="1:57" ht="13.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</row>
    <row r="464" spans="1:57" ht="13.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</row>
    <row r="465" spans="1:57" ht="13.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</row>
    <row r="466" spans="1:57" ht="13.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</row>
    <row r="467" spans="1:57" ht="13.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</row>
    <row r="468" spans="1:57" ht="13.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</row>
    <row r="469" spans="1:57" ht="13.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</row>
    <row r="470" spans="1:57" ht="13.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</row>
    <row r="471" spans="1:57" ht="13.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</row>
    <row r="472" spans="1:57" ht="13.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</row>
    <row r="473" spans="1:57" ht="13.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</row>
    <row r="474" spans="1:57" ht="13.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</row>
    <row r="475" spans="1:57" ht="13.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</row>
    <row r="476" spans="1:57" ht="13.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</row>
    <row r="477" spans="1:57" ht="13.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</row>
    <row r="478" spans="1:57" ht="13.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</row>
    <row r="479" spans="1:57" ht="13.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</row>
    <row r="480" spans="1:57" ht="13.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</row>
    <row r="481" spans="1:57" ht="13.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</row>
    <row r="482" spans="1:57" ht="13.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</row>
    <row r="483" spans="1:57" ht="13.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</row>
    <row r="484" spans="1:57" ht="13.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</row>
    <row r="485" spans="1:57" ht="13.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</row>
    <row r="486" spans="1:57" ht="13.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</row>
    <row r="487" spans="1:57" ht="13.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</row>
    <row r="488" spans="1:57" ht="13.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</row>
    <row r="489" spans="1:57" ht="13.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</row>
    <row r="490" spans="1:57" ht="13.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</row>
    <row r="491" spans="1:57" ht="13.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</row>
    <row r="492" spans="1:57" ht="13.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</row>
    <row r="493" spans="1:57" ht="13.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</row>
    <row r="494" spans="1:57" ht="13.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</row>
    <row r="495" spans="1:57" ht="13.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</row>
    <row r="496" spans="1:57" ht="13.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</row>
    <row r="497" spans="1:57" ht="13.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</row>
    <row r="498" spans="1:57" ht="13.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</row>
    <row r="499" spans="1:57" ht="13.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</row>
    <row r="500" spans="1:57" ht="13.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</row>
    <row r="501" spans="1:57" ht="13.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57" ht="13.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</row>
    <row r="503" spans="1:57" ht="13.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</row>
    <row r="504" spans="1:57" ht="13.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</row>
    <row r="505" spans="1:57" ht="13.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</row>
    <row r="506" spans="1:57" ht="13.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</row>
    <row r="507" spans="1:57" ht="13.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</row>
    <row r="508" spans="1:57" ht="13.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</row>
    <row r="509" spans="1:57" ht="13.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</row>
    <row r="510" spans="1:57" ht="13.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</row>
    <row r="511" spans="1:57" ht="13.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</row>
    <row r="512" spans="1:57" ht="13.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</row>
    <row r="513" spans="1:57" ht="13.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</row>
    <row r="514" spans="1:57" ht="13.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</row>
    <row r="515" spans="1:57" ht="13.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</row>
    <row r="516" spans="1:57" ht="13.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</row>
    <row r="517" spans="1:57" ht="13.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</row>
    <row r="518" spans="1:57" ht="13.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</row>
    <row r="519" spans="1:57" ht="13.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</row>
    <row r="520" spans="1:57" ht="13.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</row>
    <row r="521" spans="1:57" ht="13.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</row>
    <row r="522" spans="1:57" ht="13.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</row>
    <row r="523" spans="1:57" ht="13.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</row>
    <row r="524" spans="1:57" ht="13.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</row>
    <row r="525" spans="1:57" ht="13.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</row>
    <row r="526" spans="1:57" ht="13.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</row>
    <row r="527" spans="1:57" ht="13.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</row>
    <row r="528" spans="1:57" ht="13.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</row>
    <row r="529" spans="1:57" ht="13.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</row>
    <row r="530" spans="1:57" ht="13.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</row>
    <row r="531" spans="1:57" ht="13.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</row>
    <row r="532" spans="1:57" ht="13.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</row>
    <row r="533" spans="1:57" ht="13.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</row>
    <row r="534" spans="1:57" ht="13.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</row>
    <row r="535" spans="1:57" ht="13.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</row>
    <row r="536" spans="1:57" ht="13.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</row>
    <row r="537" spans="1:57" ht="13.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</row>
    <row r="538" spans="1:57" ht="13.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</row>
    <row r="539" spans="1:57" ht="13.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</row>
    <row r="540" spans="1:57" ht="13.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</row>
    <row r="541" spans="1:57" ht="13.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</row>
    <row r="542" spans="1:57" ht="13.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</row>
    <row r="543" spans="1:57" ht="13.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</row>
    <row r="544" spans="1:57" ht="13.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</row>
    <row r="545" spans="1:57" ht="13.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</row>
    <row r="546" spans="1:57" ht="13.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</row>
    <row r="547" spans="1:57" ht="13.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</row>
    <row r="548" spans="1:57" ht="13.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57" ht="13.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</row>
    <row r="550" spans="1:57" ht="13.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</row>
    <row r="551" spans="1:57" ht="13.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</row>
    <row r="552" spans="1:57" ht="13.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</row>
    <row r="553" spans="1:57" ht="13.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</row>
    <row r="554" spans="1:57" ht="13.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</row>
    <row r="555" spans="1:57" ht="13.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</row>
    <row r="556" spans="1:57" ht="13.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57" ht="13.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57" ht="13.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</row>
    <row r="559" spans="1:57" ht="13.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</row>
    <row r="560" spans="1:57" ht="13.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57" ht="13.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</row>
    <row r="562" spans="1:57" ht="13.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</row>
    <row r="563" spans="1:57" ht="13.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</row>
    <row r="564" spans="1:57" ht="13.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</row>
    <row r="565" spans="1:57" ht="13.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</row>
    <row r="566" spans="1:57" ht="13.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</row>
    <row r="567" spans="1:57" ht="13.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</row>
    <row r="568" spans="1:57" ht="13.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</row>
    <row r="569" spans="1:57" ht="13.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</row>
    <row r="570" spans="1:57" ht="13.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</row>
    <row r="571" spans="1:57" ht="13.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</row>
    <row r="572" spans="1:57" ht="13.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</row>
    <row r="573" spans="1:57" ht="13.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57" ht="13.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57" ht="13.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57" ht="13.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</row>
    <row r="577" spans="1:57" ht="13.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</row>
    <row r="578" spans="1:57" ht="13.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</row>
    <row r="579" spans="1:57" ht="13.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</row>
    <row r="580" spans="1:57" ht="13.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</row>
    <row r="581" spans="1:57" ht="13.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</row>
    <row r="582" spans="1:57" ht="13.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</row>
    <row r="583" spans="1:57" ht="13.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</row>
    <row r="584" spans="1:57" ht="13.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</row>
    <row r="585" spans="1:57" ht="13.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</row>
    <row r="586" spans="1:57" ht="13.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</row>
    <row r="587" spans="1:57" ht="13.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</row>
    <row r="588" spans="1:57" ht="13.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</row>
    <row r="589" spans="1:57" ht="13.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</row>
    <row r="590" spans="1:57" ht="13.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</row>
    <row r="591" spans="1:57" ht="13.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</row>
    <row r="592" spans="1:57" ht="13.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</row>
    <row r="593" spans="1:57" ht="13.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</row>
    <row r="594" spans="1:57" ht="13.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</row>
    <row r="595" spans="1:57" ht="13.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</row>
    <row r="596" spans="1:57" ht="13.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</row>
    <row r="597" spans="1:57" ht="13.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</row>
    <row r="598" spans="1:57" ht="13.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</row>
    <row r="599" spans="1:57" ht="13.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</row>
    <row r="600" spans="1:57" ht="13.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</row>
    <row r="601" spans="1:57" ht="13.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</row>
    <row r="602" spans="1:57" ht="13.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</row>
    <row r="603" spans="1:57" ht="13.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</row>
    <row r="604" spans="1:57" ht="13.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</row>
    <row r="605" spans="1:57" ht="13.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</row>
    <row r="606" spans="1:57" ht="13.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</row>
    <row r="607" spans="1:57" ht="13.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</row>
    <row r="608" spans="1:57" ht="13.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</row>
    <row r="609" spans="1:57" ht="13.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</row>
    <row r="610" spans="1:57" ht="13.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</row>
    <row r="611" spans="1:57" ht="13.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</row>
    <row r="612" spans="1:57" ht="13.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</row>
    <row r="613" spans="1:57" ht="13.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57" ht="13.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</row>
    <row r="615" spans="1:57" ht="13.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</row>
    <row r="616" spans="1:57" ht="13.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</row>
    <row r="617" spans="1:57" ht="13.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</row>
    <row r="618" spans="1:57" ht="13.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</row>
    <row r="619" spans="1:57" ht="13.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</row>
    <row r="620" spans="1:57" ht="13.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</row>
    <row r="621" spans="1:57" ht="13.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</row>
    <row r="622" spans="1:57" ht="13.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</row>
    <row r="623" spans="1:57" ht="13.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</row>
    <row r="624" spans="1:57" ht="13.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</row>
    <row r="625" spans="1:57" ht="13.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</row>
    <row r="626" spans="1:57" ht="13.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</row>
    <row r="627" spans="1:57" ht="13.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</row>
    <row r="628" spans="1:57" ht="13.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</row>
    <row r="629" spans="1:57" ht="13.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</row>
    <row r="630" spans="1:57" ht="13.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</row>
    <row r="631" spans="1:57" ht="13.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</row>
    <row r="632" spans="1:57" ht="13.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</row>
    <row r="633" spans="1:57" ht="13.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</row>
    <row r="634" spans="1:57" ht="13.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</row>
    <row r="635" spans="1:57" ht="13.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</row>
    <row r="636" spans="1:57" ht="13.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</row>
    <row r="637" spans="1:57" ht="13.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</row>
    <row r="638" spans="1:57" ht="13.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</row>
    <row r="639" spans="1:57" ht="13.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</row>
    <row r="640" spans="1:57" ht="13.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</row>
    <row r="641" spans="1:57" ht="13.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</row>
    <row r="642" spans="1:57" ht="13.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</row>
    <row r="643" spans="1:57" ht="13.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</row>
    <row r="644" spans="1:57" ht="13.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</row>
    <row r="645" spans="1:57" ht="13.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</row>
    <row r="646" spans="1:57" ht="13.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</row>
    <row r="647" spans="1:57" ht="13.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</row>
    <row r="648" spans="1:57" ht="13.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</row>
    <row r="649" spans="1:57" ht="13.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</row>
    <row r="650" spans="1:57" ht="13.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</row>
    <row r="651" spans="1:57" ht="13.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</row>
    <row r="652" spans="1:57" ht="13.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</row>
    <row r="653" spans="1:57" ht="13.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</row>
    <row r="654" spans="1:57" ht="13.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</row>
    <row r="655" spans="1:57" ht="13.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</row>
    <row r="656" spans="1:57" ht="13.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</row>
    <row r="657" spans="1:57" ht="13.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</row>
    <row r="658" spans="1:57" ht="13.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</row>
    <row r="659" spans="1:57" ht="13.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</row>
    <row r="660" spans="1:57" ht="13.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</row>
    <row r="661" spans="1:57" ht="13.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</row>
    <row r="662" spans="1:57" ht="13.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</row>
    <row r="663" spans="1:57" ht="13.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</row>
    <row r="664" spans="1:57" ht="13.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</row>
    <row r="665" spans="1:57" ht="13.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</row>
    <row r="666" spans="1:57" ht="13.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</row>
    <row r="667" spans="1:57" ht="13.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</row>
    <row r="668" spans="1:57" ht="13.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</row>
    <row r="669" spans="1:57" ht="13.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</row>
    <row r="670" spans="1:57" ht="13.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</row>
    <row r="671" spans="1:57" ht="13.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</row>
    <row r="672" spans="1:57" ht="13.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</row>
    <row r="673" spans="1:57" ht="13.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</row>
    <row r="674" spans="1:57" ht="13.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</row>
    <row r="675" spans="1:57" ht="13.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</row>
    <row r="676" spans="1:57" ht="13.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</row>
    <row r="677" spans="1:57" ht="13.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</row>
    <row r="678" spans="1:57" ht="13.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</row>
    <row r="679" spans="1:57" ht="13.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</row>
    <row r="680" spans="1:57" ht="13.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</row>
    <row r="681" spans="1:57" ht="13.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</row>
    <row r="682" spans="1:57" ht="13.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</row>
    <row r="683" spans="1:57" ht="13.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</row>
    <row r="684" spans="1:57" ht="13.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</row>
    <row r="685" spans="1:57" ht="13.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</row>
    <row r="686" spans="1:57" ht="13.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</row>
    <row r="687" spans="1:57" ht="13.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</row>
    <row r="688" spans="1:57" ht="13.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</row>
    <row r="689" spans="1:57" ht="13.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</row>
    <row r="690" spans="1:57" ht="13.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</row>
    <row r="691" spans="1:57" ht="13.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</row>
    <row r="692" spans="1:57" ht="13.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</row>
    <row r="693" spans="1:57" ht="13.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</row>
    <row r="694" spans="1:57" ht="13.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</row>
    <row r="695" spans="1:57" ht="13.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</row>
    <row r="696" spans="1:57" ht="13.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</row>
    <row r="697" spans="1:57" ht="13.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</row>
    <row r="698" spans="1:57" ht="13.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</row>
    <row r="699" spans="1:57" ht="13.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</row>
    <row r="700" spans="1:57" ht="13.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</row>
    <row r="701" spans="1:57" ht="13.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</row>
    <row r="702" spans="1:57" ht="13.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</row>
    <row r="703" spans="1:57" ht="13.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</row>
    <row r="704" spans="1:57" ht="13.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</row>
    <row r="705" spans="1:57" ht="13.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</row>
    <row r="706" spans="1:57" ht="13.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</row>
    <row r="707" spans="1:57" ht="13.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</row>
    <row r="708" spans="1:57" ht="13.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</row>
    <row r="709" spans="1:57" ht="13.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</row>
    <row r="710" spans="1:57" ht="13.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</row>
    <row r="711" spans="1:57" ht="13.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</row>
    <row r="712" spans="1:57" ht="13.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</row>
    <row r="713" spans="1:57" ht="13.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</row>
    <row r="714" spans="1:57" ht="13.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</row>
    <row r="715" spans="1:57" ht="13.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</row>
    <row r="716" spans="1:57" ht="13.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</row>
    <row r="717" spans="1:57" ht="13.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</row>
    <row r="718" spans="1:57" ht="13.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</row>
    <row r="719" spans="1:57" ht="13.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</row>
    <row r="720" spans="1:57" ht="13.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</row>
    <row r="721" spans="1:57" ht="13.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</row>
    <row r="722" spans="1:57" ht="13.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</row>
    <row r="723" spans="1:57" ht="13.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</row>
    <row r="724" spans="1:57" ht="13.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</row>
    <row r="725" spans="1:57" ht="13.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</row>
    <row r="726" spans="1:57" ht="13.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</row>
    <row r="727" spans="1:57" ht="13.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</row>
    <row r="728" spans="1:57" ht="13.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</row>
    <row r="729" spans="1:57" ht="13.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</row>
    <row r="730" spans="1:57" ht="13.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</row>
    <row r="731" spans="1:57" ht="13.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</row>
    <row r="732" spans="1:57" ht="13.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</row>
    <row r="733" spans="1:57" ht="13.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</row>
    <row r="734" spans="1:57" ht="13.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</row>
    <row r="735" spans="1:57" ht="13.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</row>
    <row r="736" spans="1:57" ht="13.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</row>
    <row r="737" spans="1:57" ht="13.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</row>
    <row r="738" spans="1:57" ht="13.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</row>
    <row r="739" spans="1:57" ht="13.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</row>
    <row r="740" spans="1:57" ht="13.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</row>
    <row r="741" spans="1:57" ht="13.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</row>
    <row r="742" spans="1:57" ht="13.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</row>
    <row r="743" spans="1:57" ht="13.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</row>
    <row r="744" spans="1:57" ht="13.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</row>
    <row r="745" spans="1:57" ht="13.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</row>
    <row r="746" spans="1:57" ht="13.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</row>
    <row r="747" spans="1:57" ht="13.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</row>
    <row r="748" spans="1:57" ht="13.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</row>
    <row r="749" spans="1:57" ht="13.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</row>
    <row r="750" spans="1:57" ht="13.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</row>
    <row r="751" spans="1:57" ht="13.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</row>
    <row r="752" spans="1:57" ht="13.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</row>
    <row r="753" spans="1:57" ht="13.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</row>
    <row r="754" spans="1:57" ht="13.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</row>
    <row r="755" spans="1:57" ht="13.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</row>
    <row r="756" spans="1:57" ht="13.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</row>
    <row r="757" spans="1:57" ht="13.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</row>
    <row r="758" spans="1:57" ht="13.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</row>
    <row r="759" spans="1:57" ht="13.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</row>
    <row r="760" spans="1:57" ht="13.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</row>
    <row r="761" spans="1:57" ht="13.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</row>
    <row r="762" spans="1:57" ht="13.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</row>
    <row r="763" spans="1:57" ht="13.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</row>
    <row r="764" spans="1:57" ht="13.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</row>
    <row r="765" spans="1:57" ht="13.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</row>
    <row r="766" spans="1:57" ht="13.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</row>
    <row r="767" spans="1:57" ht="13.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</row>
    <row r="768" spans="1:57" ht="13.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</row>
    <row r="769" spans="1:57" ht="13.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</row>
    <row r="770" spans="1:57" ht="13.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</row>
    <row r="771" spans="1:57" ht="13.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</row>
    <row r="772" spans="1:57" ht="13.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</row>
    <row r="773" spans="1:57" ht="13.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</row>
    <row r="774" spans="1:57" ht="13.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</row>
    <row r="775" spans="1:57" ht="13.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</row>
    <row r="776" spans="1:57" ht="13.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</row>
    <row r="777" spans="1:57" ht="13.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57" ht="13.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</row>
    <row r="779" spans="1:57" ht="13.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</row>
    <row r="780" spans="1:57" ht="13.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</row>
    <row r="781" spans="1:57" ht="13.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</row>
    <row r="782" spans="1:57" ht="13.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</row>
    <row r="783" spans="1:57" ht="13.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</row>
    <row r="784" spans="1:57" ht="13.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</row>
    <row r="785" spans="1:57" ht="13.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</row>
    <row r="786" spans="1:57" ht="13.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</row>
    <row r="787" spans="1:57" ht="13.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</row>
    <row r="788" spans="1:57" ht="13.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</row>
    <row r="789" spans="1:57" ht="13.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</row>
    <row r="790" spans="1:57" ht="13.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</row>
    <row r="791" spans="1:57" ht="13.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</row>
    <row r="792" spans="1:57" ht="13.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</row>
    <row r="793" spans="1:57" ht="13.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</row>
    <row r="794" spans="1:57" ht="13.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</row>
    <row r="795" spans="1:57" ht="13.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</row>
    <row r="796" spans="1:57" ht="13.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</row>
    <row r="797" spans="1:57" ht="13.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</row>
    <row r="798" spans="1:57" ht="13.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</row>
    <row r="799" spans="1:57" ht="13.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</row>
    <row r="800" spans="1:57" ht="13.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</row>
    <row r="801" spans="1:57" ht="13.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</row>
    <row r="802" spans="1:57" ht="13.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</row>
    <row r="803" spans="1:57" ht="13.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</row>
    <row r="804" spans="1:57" ht="13.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</row>
    <row r="805" spans="1:57" ht="13.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</row>
    <row r="806" spans="1:57" ht="13.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</row>
    <row r="807" spans="1:57" ht="13.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</row>
    <row r="808" spans="1:57" ht="13.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</row>
    <row r="809" spans="1:57" ht="13.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</row>
    <row r="810" spans="1:57" ht="13.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</row>
    <row r="811" spans="1:57" ht="13.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</row>
    <row r="812" spans="1:57" ht="13.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</row>
    <row r="813" spans="1:57" ht="13.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</row>
    <row r="814" spans="1:57" ht="13.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</row>
    <row r="815" spans="1:57" ht="13.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</row>
    <row r="816" spans="1:57" ht="13.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</row>
    <row r="817" spans="1:57" ht="13.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</row>
    <row r="818" spans="1:57" ht="13.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</row>
    <row r="819" spans="1:57" ht="13.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</row>
    <row r="820" spans="1:57" ht="13.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</row>
    <row r="821" spans="1:57" ht="13.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</row>
    <row r="822" spans="1:57" ht="13.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</row>
    <row r="823" spans="1:57" ht="13.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</row>
    <row r="824" spans="1:57" ht="13.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</row>
    <row r="825" spans="1:57" ht="13.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</row>
    <row r="826" spans="1:57" ht="13.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</row>
    <row r="827" spans="1:57" ht="13.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</row>
    <row r="828" spans="1:57" ht="13.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</row>
    <row r="829" spans="1:57" ht="13.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</row>
    <row r="830" spans="1:57" ht="13.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</row>
    <row r="831" spans="1:57" ht="13.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</row>
    <row r="832" spans="1:57" ht="13.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</row>
    <row r="833" spans="1:57" ht="13.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</row>
    <row r="834" spans="1:57" ht="13.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</row>
    <row r="835" spans="1:57" ht="13.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</row>
    <row r="836" spans="1:57" ht="13.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</row>
    <row r="837" spans="1:57" ht="13.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</row>
    <row r="838" spans="1:57" ht="13.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</row>
    <row r="839" spans="1:57" ht="13.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</row>
    <row r="840" spans="1:57" ht="13.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</row>
    <row r="841" spans="1:57" ht="13.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</row>
    <row r="842" spans="1:57" ht="13.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</row>
    <row r="843" spans="1:57" ht="13.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</row>
    <row r="844" spans="1:57" ht="13.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</row>
    <row r="845" spans="1:57" ht="13.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</row>
    <row r="846" spans="1:57" ht="13.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</row>
    <row r="847" spans="1:57" ht="13.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</row>
    <row r="848" spans="1:57" ht="13.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</row>
    <row r="849" spans="1:57" ht="13.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</row>
    <row r="850" spans="1:57" ht="13.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</row>
    <row r="851" spans="1:57" ht="13.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</row>
    <row r="852" spans="1:57" ht="13.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</row>
    <row r="853" spans="1:57" ht="13.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</row>
    <row r="854" spans="1:57" ht="13.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</row>
    <row r="855" spans="1:57" ht="13.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</row>
    <row r="856" spans="1:57" ht="13.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</row>
    <row r="857" spans="1:57" ht="13.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</row>
    <row r="858" spans="1:57" ht="13.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</row>
    <row r="859" spans="1:57" ht="13.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</row>
    <row r="860" spans="1:57" ht="13.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</row>
    <row r="861" spans="1:57" ht="13.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</row>
    <row r="862" spans="1:57" ht="13.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</row>
    <row r="863" spans="1:57" ht="13.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</row>
    <row r="864" spans="1:57" ht="13.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</row>
    <row r="865" spans="1:57" ht="13.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</row>
    <row r="866" spans="1:57" ht="13.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</row>
    <row r="867" spans="1:57" ht="13.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</row>
    <row r="868" spans="1:57" ht="13.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</row>
    <row r="869" spans="1:57" ht="13.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</row>
    <row r="870" spans="1:57" ht="13.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</row>
    <row r="871" spans="1:57" ht="13.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</row>
    <row r="872" spans="1:57" ht="13.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</row>
    <row r="873" spans="1:57" ht="13.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</row>
    <row r="874" spans="1:57" ht="13.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</row>
    <row r="875" spans="1:57" ht="13.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</row>
    <row r="876" spans="1:57" ht="13.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</row>
    <row r="877" spans="1:57" ht="13.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</row>
    <row r="878" spans="1:57" ht="13.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</row>
    <row r="879" spans="1:57" ht="13.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</row>
    <row r="880" spans="1:57" ht="13.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</row>
    <row r="881" spans="1:57" ht="13.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</row>
    <row r="882" spans="1:57" ht="13.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</row>
    <row r="883" spans="1:57" ht="13.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</row>
    <row r="884" spans="1:57" ht="13.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</row>
    <row r="885" spans="1:57" ht="13.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</row>
    <row r="886" spans="1:57" ht="13.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</row>
    <row r="887" spans="1:57" ht="13.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</row>
    <row r="888" spans="1:57" ht="13.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</row>
    <row r="889" spans="1:57" ht="13.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</row>
    <row r="890" spans="1:57" ht="13.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</row>
    <row r="891" spans="1:57" ht="13.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</row>
    <row r="892" spans="1:57" ht="13.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</row>
    <row r="893" spans="1:57" ht="13.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</row>
    <row r="894" spans="1:57" ht="13.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</row>
    <row r="895" spans="1:57" ht="13.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</row>
    <row r="896" spans="1:57" ht="13.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</row>
    <row r="897" spans="1:57" ht="13.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</row>
    <row r="898" spans="1:57" ht="13.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</row>
    <row r="899" spans="1:57" ht="13.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</row>
    <row r="900" spans="1:57" ht="13.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</row>
    <row r="901" spans="1:57" ht="13.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</row>
    <row r="902" spans="1:57" ht="13.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</row>
    <row r="903" spans="1:57" ht="13.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</row>
    <row r="904" spans="1:57" ht="13.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</row>
    <row r="905" spans="1:57" ht="13.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</row>
    <row r="906" spans="1:57" ht="13.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</row>
    <row r="907" spans="1:57" ht="13.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</row>
    <row r="908" spans="1:57" ht="13.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</row>
    <row r="909" spans="1:57" ht="13.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</row>
    <row r="910" spans="1:57" ht="13.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</row>
    <row r="911" spans="1:57" ht="13.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</row>
    <row r="912" spans="1:57" ht="13.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</row>
    <row r="913" spans="1:57" ht="13.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</row>
    <row r="914" spans="1:57" ht="13.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</row>
    <row r="915" spans="1:57" ht="13.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</row>
    <row r="916" spans="1:57" ht="13.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</row>
    <row r="917" spans="1:57" ht="13.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</row>
    <row r="918" spans="1:57" ht="13.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</row>
    <row r="919" spans="1:57" ht="13.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</row>
    <row r="920" spans="1:57" ht="13.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</row>
    <row r="921" spans="1:57" ht="13.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</row>
    <row r="922" spans="1:57" ht="13.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</row>
    <row r="923" spans="1:57" ht="13.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</row>
    <row r="924" spans="1:57" ht="13.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</row>
    <row r="925" spans="1:57" ht="13.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</row>
    <row r="926" spans="1:57" ht="13.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</row>
    <row r="927" spans="1:57" ht="13.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</row>
    <row r="928" spans="1:57" ht="13.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</row>
    <row r="929" spans="1:57" ht="13.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</row>
    <row r="930" spans="1:57" ht="13.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</row>
    <row r="931" spans="1:57" ht="13.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</row>
    <row r="932" spans="1:57" ht="13.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</row>
    <row r="933" spans="1:57" ht="13.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</row>
    <row r="934" spans="1:57" ht="13.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</row>
    <row r="935" spans="1:57" ht="13.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</row>
    <row r="936" spans="1:57" ht="13.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</row>
    <row r="937" spans="1:57" ht="13.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</row>
    <row r="938" spans="1:57" ht="13.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</row>
    <row r="939" spans="1:57" ht="13.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</row>
    <row r="940" spans="1:57" ht="13.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</row>
    <row r="941" spans="1:57" ht="13.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</row>
    <row r="942" spans="1:57" ht="13.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</row>
    <row r="943" spans="1:57" ht="13.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</row>
    <row r="944" spans="1:57" ht="13.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</row>
    <row r="945" spans="1:57" ht="13.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</row>
    <row r="946" spans="1:57" ht="13.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</row>
    <row r="947" spans="1:57" ht="13.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</row>
    <row r="948" spans="1:57" ht="13.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</row>
    <row r="949" spans="1:57" ht="13.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</row>
    <row r="950" spans="1:57" ht="13.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</row>
    <row r="951" spans="1:57" ht="13.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</row>
    <row r="952" spans="1:57" ht="13.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</row>
    <row r="953" spans="1:57" ht="13.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</row>
    <row r="954" spans="1:57" ht="13.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</row>
    <row r="955" spans="1:57" ht="13.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</row>
    <row r="956" spans="1:57" ht="13.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</row>
    <row r="957" spans="1:57" ht="13.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</row>
    <row r="958" spans="1:57" ht="13.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</row>
    <row r="959" spans="1:57" ht="13.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57" ht="13.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</row>
    <row r="961" spans="1:57" ht="13.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</row>
    <row r="962" spans="1:57" ht="13.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</row>
    <row r="963" spans="1:57" ht="13.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</row>
    <row r="964" spans="1:57" ht="13.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</row>
    <row r="965" spans="1:57" ht="13.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</row>
    <row r="966" spans="1:57" ht="13.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</row>
    <row r="967" spans="1:57" ht="13.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</row>
    <row r="968" spans="1:57" ht="13.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</row>
    <row r="969" spans="1:57" ht="13.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</row>
    <row r="970" spans="1:57" ht="13.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</row>
    <row r="971" spans="1:57" ht="13.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</row>
    <row r="972" spans="1:57" ht="13.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</row>
    <row r="973" spans="1:57" ht="13.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</row>
    <row r="974" spans="1:57" ht="13.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</row>
    <row r="975" spans="1:57" ht="13.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</row>
    <row r="976" spans="1:57" ht="13.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</row>
    <row r="977" spans="1:57" ht="13.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</row>
    <row r="978" spans="1:57" ht="13.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</row>
    <row r="979" spans="1:57" ht="13.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</row>
    <row r="980" spans="1:57" ht="13.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</row>
    <row r="981" spans="1:57" ht="13.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</row>
    <row r="982" spans="1:57" ht="13.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</row>
    <row r="983" spans="1:57" ht="13.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</row>
    <row r="984" spans="1:57" ht="13.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</row>
    <row r="985" spans="1:57" ht="13.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</row>
    <row r="986" spans="1:57" ht="13.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</row>
    <row r="987" spans="1:57" ht="13.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</row>
    <row r="988" spans="1:57" ht="13.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</row>
    <row r="989" spans="1:57" ht="13.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</row>
    <row r="990" spans="1:57" ht="13.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</row>
    <row r="991" spans="1:57" ht="13.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</row>
    <row r="992" spans="1:57" ht="13.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</row>
    <row r="993" spans="1:57" ht="13.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</row>
    <row r="994" spans="1:57" ht="13.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</row>
    <row r="995" spans="1:57" ht="13.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</row>
    <row r="996" spans="1:57" ht="13.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</row>
    <row r="997" spans="1:57" ht="13.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</row>
    <row r="998" spans="1:57" ht="13.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</row>
    <row r="999" spans="1:57" ht="13.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</row>
    <row r="1000" spans="1:57" ht="13.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</row>
  </sheetData>
  <sheetProtection algorithmName="SHA-512" hashValue="43Xg5uvZeLcdbplTNzJTVtGY3Dfh3rLfZLtpvrAkigTfTHB+yY9MyqA/vf/b4UimN5SWPMcMUvqZ1QF46USGhw==" saltValue="kFgSHo63BraQC1vIbbWPfQ==" spinCount="100000" sheet="1" objects="1" scenarios="1"/>
  <mergeCells count="352">
    <mergeCell ref="O67:Q67"/>
    <mergeCell ref="Y67:AE67"/>
    <mergeCell ref="AF67:AL67"/>
    <mergeCell ref="R66:X66"/>
    <mergeCell ref="Y66:AE66"/>
    <mergeCell ref="AN16:AQ19"/>
    <mergeCell ref="AR16:BE19"/>
    <mergeCell ref="AN20:AS22"/>
    <mergeCell ref="AN72:AQ75"/>
    <mergeCell ref="AR72:BE75"/>
    <mergeCell ref="O65:Q66"/>
    <mergeCell ref="R65:X65"/>
    <mergeCell ref="Y65:AE65"/>
    <mergeCell ref="AF65:AL65"/>
    <mergeCell ref="U48:W49"/>
    <mergeCell ref="X48:Y49"/>
    <mergeCell ref="Z48:AC49"/>
    <mergeCell ref="X40:Y41"/>
    <mergeCell ref="Z40:AC41"/>
    <mergeCell ref="D42:T43"/>
    <mergeCell ref="U42:W43"/>
    <mergeCell ref="U44:W45"/>
    <mergeCell ref="X44:Y45"/>
    <mergeCell ref="A66:D66"/>
    <mergeCell ref="AF66:AL66"/>
    <mergeCell ref="AR66:BE66"/>
    <mergeCell ref="AN64:AQ65"/>
    <mergeCell ref="AN66:AQ66"/>
    <mergeCell ref="E66:F66"/>
    <mergeCell ref="G66:H66"/>
    <mergeCell ref="X50:Y51"/>
    <mergeCell ref="Z50:AC51"/>
    <mergeCell ref="V53:BE53"/>
    <mergeCell ref="U50:W51"/>
    <mergeCell ref="AR64:BE6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AZ54:BA54"/>
    <mergeCell ref="BB54:BC54"/>
    <mergeCell ref="BD54:BE54"/>
    <mergeCell ref="A55:D55"/>
    <mergeCell ref="E55:H55"/>
    <mergeCell ref="I55:L55"/>
    <mergeCell ref="M55:N55"/>
    <mergeCell ref="O55:T55"/>
    <mergeCell ref="AB54:AC54"/>
    <mergeCell ref="AS61:AT62"/>
    <mergeCell ref="AU61:BE62"/>
    <mergeCell ref="P62:V63"/>
    <mergeCell ref="W62:AF63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AP57:AR57"/>
    <mergeCell ref="AS57:BE57"/>
    <mergeCell ref="V55:AM55"/>
    <mergeCell ref="AN55:AQ55"/>
    <mergeCell ref="Z44:AC45"/>
    <mergeCell ref="U46:W47"/>
    <mergeCell ref="X46:Y47"/>
    <mergeCell ref="Z46:AC47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A36:C37"/>
    <mergeCell ref="A38:C39"/>
    <mergeCell ref="A40:C41"/>
    <mergeCell ref="A42:C43"/>
    <mergeCell ref="A44:C45"/>
    <mergeCell ref="A46:C47"/>
    <mergeCell ref="D44:T45"/>
    <mergeCell ref="D36:T37"/>
    <mergeCell ref="D46:T47"/>
    <mergeCell ref="U36:W37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O54:P54"/>
    <mergeCell ref="Q54:R54"/>
    <mergeCell ref="S54:T54"/>
    <mergeCell ref="K54:L54"/>
    <mergeCell ref="M54:N54"/>
    <mergeCell ref="D48:T49"/>
    <mergeCell ref="X36:Y37"/>
    <mergeCell ref="Z36:AC37"/>
    <mergeCell ref="U38:W39"/>
    <mergeCell ref="X38:Y39"/>
    <mergeCell ref="Z38:AC39"/>
    <mergeCell ref="X42:Y43"/>
    <mergeCell ref="Z42:AC43"/>
    <mergeCell ref="D38:T39"/>
    <mergeCell ref="D40:T41"/>
    <mergeCell ref="U40:W41"/>
    <mergeCell ref="AR31:AV31"/>
    <mergeCell ref="AW31:BE31"/>
    <mergeCell ref="A31:C31"/>
    <mergeCell ref="D31:T31"/>
    <mergeCell ref="U31:W31"/>
    <mergeCell ref="X31:Y31"/>
    <mergeCell ref="Z31:AC31"/>
    <mergeCell ref="AD31:AL31"/>
    <mergeCell ref="AN31:AQ31"/>
    <mergeCell ref="AN25:AV25"/>
    <mergeCell ref="AW25:BE25"/>
    <mergeCell ref="A18:D21"/>
    <mergeCell ref="A22:D24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E18:M21"/>
    <mergeCell ref="O20:Q23"/>
    <mergeCell ref="R20:X23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O12:Q15"/>
    <mergeCell ref="AA12:AE15"/>
    <mergeCell ref="AF12:AL15"/>
    <mergeCell ref="R12:X15"/>
    <mergeCell ref="Y12:Z15"/>
    <mergeCell ref="X100:Y101"/>
    <mergeCell ref="Z100:AC101"/>
    <mergeCell ref="G110:H110"/>
    <mergeCell ref="I110:J110"/>
    <mergeCell ref="X90:Y91"/>
    <mergeCell ref="Z90:AC91"/>
    <mergeCell ref="Z92:AC93"/>
    <mergeCell ref="D88:T89"/>
    <mergeCell ref="U88:W89"/>
    <mergeCell ref="X88:Y89"/>
    <mergeCell ref="Z88:AC89"/>
    <mergeCell ref="A109:T109"/>
    <mergeCell ref="E110:F110"/>
    <mergeCell ref="D98:T99"/>
    <mergeCell ref="D94:T95"/>
    <mergeCell ref="U98:W99"/>
    <mergeCell ref="X98:Y99"/>
    <mergeCell ref="Z98:AC99"/>
    <mergeCell ref="D100:T101"/>
    <mergeCell ref="E111:H111"/>
    <mergeCell ref="I111:L111"/>
    <mergeCell ref="K110:L110"/>
    <mergeCell ref="M110:N110"/>
    <mergeCell ref="M111:N111"/>
    <mergeCell ref="O111:T111"/>
    <mergeCell ref="A90:C91"/>
    <mergeCell ref="D90:T91"/>
    <mergeCell ref="U90:W91"/>
    <mergeCell ref="D92:T93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Z110:BA110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U100:W101"/>
    <mergeCell ref="V109:BE109"/>
    <mergeCell ref="A106:C107"/>
    <mergeCell ref="A110:B110"/>
    <mergeCell ref="C110:D110"/>
    <mergeCell ref="U102:W103"/>
    <mergeCell ref="X102:Y103"/>
    <mergeCell ref="Z102:AC103"/>
    <mergeCell ref="U104:W105"/>
    <mergeCell ref="X104:Y105"/>
    <mergeCell ref="Z104:AC105"/>
    <mergeCell ref="V110:W110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AR110:AS110"/>
    <mergeCell ref="AT110:AU110"/>
    <mergeCell ref="AV110:AW110"/>
    <mergeCell ref="AX110:AY110"/>
    <mergeCell ref="U94:W95"/>
    <mergeCell ref="X94:Y95"/>
    <mergeCell ref="Z94:AC95"/>
    <mergeCell ref="U96:W97"/>
    <mergeCell ref="X96:Y97"/>
    <mergeCell ref="Z96:AC97"/>
    <mergeCell ref="D96:T9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D87:T87"/>
    <mergeCell ref="U87:W87"/>
    <mergeCell ref="U92:W93"/>
    <mergeCell ref="X92:Y93"/>
    <mergeCell ref="Z87:AC87"/>
    <mergeCell ref="AD87:AL87"/>
    <mergeCell ref="AN87:AQ87"/>
    <mergeCell ref="AR87:AV87"/>
    <mergeCell ref="AW87:BE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AA76:AE79"/>
    <mergeCell ref="AN67:AQ67"/>
    <mergeCell ref="AN68:AQ71"/>
    <mergeCell ref="R67:X67"/>
    <mergeCell ref="AN76:AS78"/>
    <mergeCell ref="AD54:AE54"/>
    <mergeCell ref="AF54:AG54"/>
    <mergeCell ref="AV54:AW54"/>
    <mergeCell ref="AX54:AY54"/>
    <mergeCell ref="V54:W54"/>
    <mergeCell ref="X54:Y54"/>
    <mergeCell ref="Z54:AA54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E70:E72"/>
    <mergeCell ref="F70:F72"/>
    <mergeCell ref="G70:G72"/>
    <mergeCell ref="H70:H72"/>
    <mergeCell ref="AN81:AV81"/>
    <mergeCell ref="AW81:BE81"/>
    <mergeCell ref="X87:Y87"/>
  </mergeCells>
  <phoneticPr fontId="24"/>
  <printOptions horizontalCentered="1"/>
  <pageMargins left="0.78740157480314965" right="0.11811023622047245" top="0.55118110236220474" bottom="0.15748031496062992" header="0" footer="0"/>
  <pageSetup paperSize="9" scale="9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91" t="s">
        <v>38</v>
      </c>
      <c r="AQ1" s="292"/>
      <c r="AR1" s="293"/>
      <c r="AS1" s="291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3"/>
    </row>
    <row r="2" spans="1:57" ht="21">
      <c r="A2" s="25" t="str">
        <f>請求書1ページ!A2</f>
        <v>株式会社 タイコー技建 御中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5" t="s">
        <v>40</v>
      </c>
      <c r="T2" s="26"/>
      <c r="U2" s="26"/>
      <c r="V2" s="26"/>
      <c r="W2" s="26"/>
      <c r="X2" s="26"/>
      <c r="Y2" s="26"/>
      <c r="Z2" s="26"/>
      <c r="AA2" s="26"/>
      <c r="AB2" s="26"/>
      <c r="AC2" s="26"/>
      <c r="AD2" s="326">
        <f>請求書1ページ!AD2</f>
        <v>45230</v>
      </c>
      <c r="AE2" s="238"/>
      <c r="AF2" s="238"/>
      <c r="AG2" s="327" t="s">
        <v>41</v>
      </c>
      <c r="AH2" s="238"/>
      <c r="AI2" s="328" t="s">
        <v>42</v>
      </c>
      <c r="AJ2" s="238"/>
      <c r="AK2" s="238"/>
      <c r="AL2" s="238"/>
      <c r="AM2" s="329" t="s">
        <v>43</v>
      </c>
      <c r="AN2" s="238"/>
      <c r="AO2" s="26"/>
      <c r="AP2" s="331"/>
      <c r="AQ2" s="261"/>
      <c r="AR2" s="262"/>
      <c r="AS2" s="33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2"/>
    </row>
    <row r="3" spans="1:57" ht="6.75" customHeight="1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7"/>
      <c r="AJ3" s="27"/>
      <c r="AK3" s="27"/>
      <c r="AL3" s="27"/>
      <c r="AM3" s="330"/>
      <c r="AN3" s="330"/>
      <c r="AO3" s="26"/>
      <c r="AP3" s="288"/>
      <c r="AQ3" s="238"/>
      <c r="AR3" s="264"/>
      <c r="AS3" s="28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4"/>
    </row>
    <row r="4" spans="1:57" ht="19.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73"/>
      <c r="AQ4" s="274"/>
      <c r="AR4" s="275"/>
      <c r="AS4" s="273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5"/>
    </row>
    <row r="5" spans="1:57" ht="15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335" t="s">
        <v>44</v>
      </c>
      <c r="AO5" s="238"/>
      <c r="AP5" s="238"/>
      <c r="AQ5" s="24"/>
      <c r="AR5" s="24"/>
      <c r="AS5" s="336" t="s">
        <v>45</v>
      </c>
      <c r="AT5" s="238"/>
      <c r="AU5" s="401">
        <f>請求書1ページ!AU5</f>
        <v>45230</v>
      </c>
      <c r="AV5" s="402"/>
      <c r="AW5" s="402"/>
      <c r="AX5" s="402"/>
      <c r="AY5" s="402"/>
      <c r="AZ5" s="402"/>
      <c r="BA5" s="402"/>
      <c r="BB5" s="402"/>
      <c r="BC5" s="402"/>
      <c r="BD5" s="402"/>
      <c r="BE5" s="402"/>
    </row>
    <row r="6" spans="1:57" ht="9" customHeight="1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348" t="s">
        <v>46</v>
      </c>
      <c r="Q6" s="238"/>
      <c r="R6" s="238"/>
      <c r="S6" s="238"/>
      <c r="T6" s="238"/>
      <c r="U6" s="238"/>
      <c r="V6" s="238"/>
      <c r="W6" s="415" t="s">
        <v>90</v>
      </c>
      <c r="X6" s="238"/>
      <c r="Y6" s="238"/>
      <c r="Z6" s="238"/>
      <c r="AA6" s="238"/>
      <c r="AB6" s="238"/>
      <c r="AC6" s="238"/>
      <c r="AD6" s="238"/>
      <c r="AE6" s="238"/>
      <c r="AF6" s="238"/>
      <c r="AG6" s="24"/>
      <c r="AH6" s="24"/>
      <c r="AI6" s="24"/>
      <c r="AJ6" s="24"/>
      <c r="AK6" s="24"/>
      <c r="AL6" s="24"/>
      <c r="AM6" s="24"/>
      <c r="AN6" s="268"/>
      <c r="AO6" s="268"/>
      <c r="AP6" s="268"/>
      <c r="AQ6" s="34"/>
      <c r="AR6" s="34"/>
      <c r="AS6" s="268"/>
      <c r="AT6" s="268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57" ht="15" customHeight="1">
      <c r="A7" s="304" t="s">
        <v>48</v>
      </c>
      <c r="B7" s="238"/>
      <c r="C7" s="238"/>
      <c r="D7" s="24"/>
      <c r="E7" s="24" t="s">
        <v>49</v>
      </c>
      <c r="F7" s="24"/>
      <c r="G7" s="24"/>
      <c r="H7" s="24"/>
      <c r="I7" s="24"/>
      <c r="J7" s="24" t="s">
        <v>50</v>
      </c>
      <c r="K7" s="24"/>
      <c r="L7" s="24"/>
      <c r="M7" s="24"/>
      <c r="N7" s="24"/>
      <c r="O7" s="24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69"/>
      <c r="AH7" s="69"/>
      <c r="AI7" s="69"/>
      <c r="AJ7" s="69"/>
      <c r="AK7" s="69"/>
      <c r="AL7" s="24"/>
      <c r="AM7" s="24"/>
      <c r="AN7" s="332" t="s">
        <v>213</v>
      </c>
      <c r="AO7" s="333"/>
      <c r="AP7" s="333"/>
      <c r="AQ7" s="333"/>
      <c r="AR7" s="334" t="str">
        <f>入力!C3</f>
        <v>〒123-0000　東京都江東区豊洲1-1-1</v>
      </c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301"/>
    </row>
    <row r="8" spans="1:57" ht="7.5" customHeight="1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355" t="s">
        <v>214</v>
      </c>
      <c r="AO8" s="356"/>
      <c r="AP8" s="356"/>
      <c r="AQ8" s="356"/>
      <c r="AR8" s="34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2"/>
    </row>
    <row r="9" spans="1:57" ht="13.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357" t="s">
        <v>51</v>
      </c>
      <c r="P9" s="265"/>
      <c r="Q9" s="266"/>
      <c r="R9" s="345" t="s">
        <v>52</v>
      </c>
      <c r="S9" s="277"/>
      <c r="T9" s="277"/>
      <c r="U9" s="277"/>
      <c r="V9" s="277"/>
      <c r="W9" s="277"/>
      <c r="X9" s="278"/>
      <c r="Y9" s="345" t="s">
        <v>53</v>
      </c>
      <c r="Z9" s="277"/>
      <c r="AA9" s="277"/>
      <c r="AB9" s="277"/>
      <c r="AC9" s="277"/>
      <c r="AD9" s="277"/>
      <c r="AE9" s="278"/>
      <c r="AF9" s="345" t="s">
        <v>54</v>
      </c>
      <c r="AG9" s="277"/>
      <c r="AH9" s="277"/>
      <c r="AI9" s="277"/>
      <c r="AJ9" s="277"/>
      <c r="AK9" s="277"/>
      <c r="AL9" s="347"/>
      <c r="AM9" s="24"/>
      <c r="AN9" s="355"/>
      <c r="AO9" s="356"/>
      <c r="AP9" s="356"/>
      <c r="AQ9" s="356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2"/>
    </row>
    <row r="10" spans="1:57" ht="18" customHeight="1" thickBot="1">
      <c r="A10" s="305" t="s">
        <v>55</v>
      </c>
      <c r="B10" s="274"/>
      <c r="C10" s="274"/>
      <c r="D10" s="274"/>
      <c r="E10" s="305" t="s">
        <v>56</v>
      </c>
      <c r="F10" s="274"/>
      <c r="G10" s="305" t="s">
        <v>57</v>
      </c>
      <c r="H10" s="274"/>
      <c r="I10" s="24"/>
      <c r="J10" s="24"/>
      <c r="K10" s="24"/>
      <c r="L10" s="24"/>
      <c r="M10" s="24"/>
      <c r="N10" s="24"/>
      <c r="O10" s="267"/>
      <c r="P10" s="268"/>
      <c r="Q10" s="269"/>
      <c r="R10" s="416"/>
      <c r="S10" s="342"/>
      <c r="T10" s="342"/>
      <c r="U10" s="342"/>
      <c r="V10" s="342"/>
      <c r="W10" s="342"/>
      <c r="X10" s="343"/>
      <c r="Y10" s="416"/>
      <c r="Z10" s="342"/>
      <c r="AA10" s="342"/>
      <c r="AB10" s="342"/>
      <c r="AC10" s="342"/>
      <c r="AD10" s="342"/>
      <c r="AE10" s="343"/>
      <c r="AF10" s="416"/>
      <c r="AG10" s="342"/>
      <c r="AH10" s="342"/>
      <c r="AI10" s="342"/>
      <c r="AJ10" s="342"/>
      <c r="AK10" s="342"/>
      <c r="AL10" s="358"/>
      <c r="AM10" s="24"/>
      <c r="AN10" s="355" t="s">
        <v>215</v>
      </c>
      <c r="AO10" s="356"/>
      <c r="AP10" s="356"/>
      <c r="AQ10" s="356"/>
      <c r="AR10" s="34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2"/>
    </row>
    <row r="11" spans="1:57" ht="18" customHeight="1">
      <c r="A11" s="36"/>
      <c r="B11" s="37"/>
      <c r="C11" s="37"/>
      <c r="D11" s="37"/>
      <c r="E11" s="36"/>
      <c r="F11" s="38"/>
      <c r="G11" s="37"/>
      <c r="H11" s="38"/>
      <c r="I11" s="24"/>
      <c r="J11" s="35"/>
      <c r="K11" s="35"/>
      <c r="L11" s="35"/>
      <c r="M11" s="35"/>
      <c r="N11" s="24"/>
      <c r="O11" s="344"/>
      <c r="P11" s="277"/>
      <c r="Q11" s="278"/>
      <c r="R11" s="345" t="s">
        <v>58</v>
      </c>
      <c r="S11" s="277"/>
      <c r="T11" s="277"/>
      <c r="U11" s="277"/>
      <c r="V11" s="277"/>
      <c r="W11" s="277"/>
      <c r="X11" s="278"/>
      <c r="Y11" s="346" t="s">
        <v>59</v>
      </c>
      <c r="Z11" s="277"/>
      <c r="AA11" s="277"/>
      <c r="AB11" s="277"/>
      <c r="AC11" s="277"/>
      <c r="AD11" s="277"/>
      <c r="AE11" s="278"/>
      <c r="AF11" s="345" t="s">
        <v>60</v>
      </c>
      <c r="AG11" s="277"/>
      <c r="AH11" s="277"/>
      <c r="AI11" s="277"/>
      <c r="AJ11" s="277"/>
      <c r="AK11" s="277"/>
      <c r="AL11" s="347"/>
      <c r="AM11" s="24"/>
      <c r="AN11" s="355" t="s">
        <v>216</v>
      </c>
      <c r="AO11" s="356"/>
      <c r="AP11" s="356"/>
      <c r="AQ11" s="356"/>
      <c r="AR11" s="34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2"/>
    </row>
    <row r="12" spans="1:57" ht="4.5" customHeight="1">
      <c r="A12" s="39"/>
      <c r="B12" s="40"/>
      <c r="C12" s="41"/>
      <c r="D12" s="40"/>
      <c r="E12" s="40"/>
      <c r="F12" s="40"/>
      <c r="G12" s="40"/>
      <c r="H12" s="40"/>
      <c r="I12" s="24"/>
      <c r="J12" s="24"/>
      <c r="K12" s="24"/>
      <c r="L12" s="24"/>
      <c r="M12" s="24"/>
      <c r="N12" s="24"/>
      <c r="O12" s="295" t="s">
        <v>61</v>
      </c>
      <c r="P12" s="261"/>
      <c r="Q12" s="262"/>
      <c r="R12" s="290"/>
      <c r="S12" s="261"/>
      <c r="T12" s="261"/>
      <c r="U12" s="261"/>
      <c r="V12" s="261"/>
      <c r="W12" s="261"/>
      <c r="X12" s="262"/>
      <c r="Y12" s="290"/>
      <c r="Z12" s="262"/>
      <c r="AA12" s="290"/>
      <c r="AB12" s="261"/>
      <c r="AC12" s="261"/>
      <c r="AD12" s="261"/>
      <c r="AE12" s="262"/>
      <c r="AF12" s="290"/>
      <c r="AG12" s="261"/>
      <c r="AH12" s="261"/>
      <c r="AI12" s="261"/>
      <c r="AJ12" s="261"/>
      <c r="AK12" s="261"/>
      <c r="AL12" s="354"/>
      <c r="AM12" s="24"/>
      <c r="AN12" s="355" t="s">
        <v>217</v>
      </c>
      <c r="AO12" s="356"/>
      <c r="AP12" s="356"/>
      <c r="AQ12" s="356"/>
      <c r="AR12" s="34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2"/>
    </row>
    <row r="13" spans="1:57" ht="4.5" customHeight="1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3"/>
      <c r="P13" s="238"/>
      <c r="Q13" s="264"/>
      <c r="R13" s="288"/>
      <c r="S13" s="238"/>
      <c r="T13" s="238"/>
      <c r="U13" s="238"/>
      <c r="V13" s="238"/>
      <c r="W13" s="238"/>
      <c r="X13" s="264"/>
      <c r="Y13" s="288"/>
      <c r="Z13" s="264"/>
      <c r="AA13" s="288"/>
      <c r="AB13" s="238"/>
      <c r="AC13" s="238"/>
      <c r="AD13" s="238"/>
      <c r="AE13" s="264"/>
      <c r="AF13" s="288"/>
      <c r="AG13" s="238"/>
      <c r="AH13" s="238"/>
      <c r="AI13" s="238"/>
      <c r="AJ13" s="238"/>
      <c r="AK13" s="238"/>
      <c r="AL13" s="302"/>
      <c r="AM13" s="24"/>
      <c r="AN13" s="355"/>
      <c r="AO13" s="356"/>
      <c r="AP13" s="356"/>
      <c r="AQ13" s="356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2"/>
    </row>
    <row r="14" spans="1:57" ht="4.5" customHeight="1">
      <c r="A14" s="298" t="s">
        <v>62</v>
      </c>
      <c r="B14" s="261"/>
      <c r="C14" s="261"/>
      <c r="D14" s="262"/>
      <c r="E14" s="296" t="s">
        <v>63</v>
      </c>
      <c r="F14" s="296" t="s">
        <v>64</v>
      </c>
      <c r="G14" s="296" t="s">
        <v>65</v>
      </c>
      <c r="H14" s="296"/>
      <c r="I14" s="296"/>
      <c r="J14" s="296"/>
      <c r="K14" s="296"/>
      <c r="L14" s="296"/>
      <c r="M14" s="297"/>
      <c r="N14" s="24"/>
      <c r="O14" s="263"/>
      <c r="P14" s="238"/>
      <c r="Q14" s="264"/>
      <c r="R14" s="288"/>
      <c r="S14" s="238"/>
      <c r="T14" s="238"/>
      <c r="U14" s="238"/>
      <c r="V14" s="238"/>
      <c r="W14" s="238"/>
      <c r="X14" s="264"/>
      <c r="Y14" s="288"/>
      <c r="Z14" s="264"/>
      <c r="AA14" s="288"/>
      <c r="AB14" s="238"/>
      <c r="AC14" s="238"/>
      <c r="AD14" s="238"/>
      <c r="AE14" s="264"/>
      <c r="AF14" s="288"/>
      <c r="AG14" s="238"/>
      <c r="AH14" s="238"/>
      <c r="AI14" s="238"/>
      <c r="AJ14" s="238"/>
      <c r="AK14" s="238"/>
      <c r="AL14" s="302"/>
      <c r="AM14" s="24"/>
      <c r="AN14" s="355"/>
      <c r="AO14" s="356"/>
      <c r="AP14" s="356"/>
      <c r="AQ14" s="356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2"/>
    </row>
    <row r="15" spans="1:57" ht="4.5" customHeight="1">
      <c r="A15" s="288"/>
      <c r="B15" s="238"/>
      <c r="C15" s="238"/>
      <c r="D15" s="264"/>
      <c r="E15" s="238"/>
      <c r="F15" s="238"/>
      <c r="G15" s="238"/>
      <c r="H15" s="238"/>
      <c r="I15" s="238"/>
      <c r="J15" s="238"/>
      <c r="K15" s="238"/>
      <c r="L15" s="238"/>
      <c r="M15" s="264"/>
      <c r="N15" s="24"/>
      <c r="O15" s="279"/>
      <c r="P15" s="274"/>
      <c r="Q15" s="275"/>
      <c r="R15" s="273"/>
      <c r="S15" s="274"/>
      <c r="T15" s="274"/>
      <c r="U15" s="274"/>
      <c r="V15" s="274"/>
      <c r="W15" s="274"/>
      <c r="X15" s="275"/>
      <c r="Y15" s="273"/>
      <c r="Z15" s="275"/>
      <c r="AA15" s="273"/>
      <c r="AB15" s="274"/>
      <c r="AC15" s="274"/>
      <c r="AD15" s="274"/>
      <c r="AE15" s="275"/>
      <c r="AF15" s="273"/>
      <c r="AG15" s="274"/>
      <c r="AH15" s="274"/>
      <c r="AI15" s="274"/>
      <c r="AJ15" s="274"/>
      <c r="AK15" s="274"/>
      <c r="AL15" s="359"/>
      <c r="AM15" s="24"/>
      <c r="AN15" s="355"/>
      <c r="AO15" s="356"/>
      <c r="AP15" s="356"/>
      <c r="AQ15" s="356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2"/>
    </row>
    <row r="16" spans="1:57" ht="4.5" customHeight="1">
      <c r="A16" s="288"/>
      <c r="B16" s="238"/>
      <c r="C16" s="238"/>
      <c r="D16" s="264"/>
      <c r="E16" s="238"/>
      <c r="F16" s="238"/>
      <c r="G16" s="238"/>
      <c r="H16" s="238"/>
      <c r="I16" s="238"/>
      <c r="J16" s="238"/>
      <c r="K16" s="238"/>
      <c r="L16" s="238"/>
      <c r="M16" s="264"/>
      <c r="N16" s="24"/>
      <c r="O16" s="295" t="s">
        <v>66</v>
      </c>
      <c r="P16" s="261"/>
      <c r="Q16" s="262"/>
      <c r="R16" s="290"/>
      <c r="S16" s="261"/>
      <c r="T16" s="261"/>
      <c r="U16" s="261"/>
      <c r="V16" s="261"/>
      <c r="W16" s="261"/>
      <c r="X16" s="262"/>
      <c r="Y16" s="294" t="s">
        <v>67</v>
      </c>
      <c r="Z16" s="262"/>
      <c r="AA16" s="290"/>
      <c r="AB16" s="261"/>
      <c r="AC16" s="261"/>
      <c r="AD16" s="261"/>
      <c r="AE16" s="262"/>
      <c r="AF16" s="290"/>
      <c r="AG16" s="261"/>
      <c r="AH16" s="261"/>
      <c r="AI16" s="261"/>
      <c r="AJ16" s="261"/>
      <c r="AK16" s="261"/>
      <c r="AL16" s="354"/>
      <c r="AM16" s="24"/>
      <c r="AN16" s="361" t="s">
        <v>218</v>
      </c>
      <c r="AO16" s="362"/>
      <c r="AP16" s="362"/>
      <c r="AQ16" s="362"/>
      <c r="AR16" s="351" t="str">
        <f>入力!C7</f>
        <v>T8-0500-0101-8095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2"/>
    </row>
    <row r="17" spans="1:57" ht="4.5" customHeight="1" thickBot="1">
      <c r="A17" s="289"/>
      <c r="B17" s="268"/>
      <c r="C17" s="268"/>
      <c r="D17" s="269"/>
      <c r="E17" s="46"/>
      <c r="F17" s="47"/>
      <c r="G17" s="47"/>
      <c r="H17" s="47"/>
      <c r="I17" s="47"/>
      <c r="J17" s="47"/>
      <c r="K17" s="47"/>
      <c r="L17" s="46"/>
      <c r="M17" s="46"/>
      <c r="N17" s="24"/>
      <c r="O17" s="263"/>
      <c r="P17" s="238"/>
      <c r="Q17" s="264"/>
      <c r="R17" s="288"/>
      <c r="S17" s="238"/>
      <c r="T17" s="238"/>
      <c r="U17" s="238"/>
      <c r="V17" s="238"/>
      <c r="W17" s="238"/>
      <c r="X17" s="264"/>
      <c r="Y17" s="288"/>
      <c r="Z17" s="264"/>
      <c r="AA17" s="288"/>
      <c r="AB17" s="238"/>
      <c r="AC17" s="238"/>
      <c r="AD17" s="238"/>
      <c r="AE17" s="264"/>
      <c r="AF17" s="288"/>
      <c r="AG17" s="238"/>
      <c r="AH17" s="238"/>
      <c r="AI17" s="238"/>
      <c r="AJ17" s="238"/>
      <c r="AK17" s="238"/>
      <c r="AL17" s="302"/>
      <c r="AM17" s="24"/>
      <c r="AN17" s="361"/>
      <c r="AO17" s="362"/>
      <c r="AP17" s="362"/>
      <c r="AQ17" s="362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2"/>
    </row>
    <row r="18" spans="1:57" ht="4.5" customHeight="1">
      <c r="A18" s="299" t="s">
        <v>68</v>
      </c>
      <c r="B18" s="265"/>
      <c r="C18" s="265"/>
      <c r="D18" s="265"/>
      <c r="E18" s="300"/>
      <c r="F18" s="265"/>
      <c r="G18" s="265"/>
      <c r="H18" s="265"/>
      <c r="I18" s="265"/>
      <c r="J18" s="265"/>
      <c r="K18" s="265"/>
      <c r="L18" s="265"/>
      <c r="M18" s="301"/>
      <c r="N18" s="24"/>
      <c r="O18" s="263"/>
      <c r="P18" s="238"/>
      <c r="Q18" s="264"/>
      <c r="R18" s="288"/>
      <c r="S18" s="238"/>
      <c r="T18" s="238"/>
      <c r="U18" s="238"/>
      <c r="V18" s="238"/>
      <c r="W18" s="238"/>
      <c r="X18" s="264"/>
      <c r="Y18" s="288"/>
      <c r="Z18" s="264"/>
      <c r="AA18" s="288"/>
      <c r="AB18" s="238"/>
      <c r="AC18" s="238"/>
      <c r="AD18" s="238"/>
      <c r="AE18" s="264"/>
      <c r="AF18" s="288"/>
      <c r="AG18" s="238"/>
      <c r="AH18" s="238"/>
      <c r="AI18" s="238"/>
      <c r="AJ18" s="238"/>
      <c r="AK18" s="238"/>
      <c r="AL18" s="302"/>
      <c r="AM18" s="24"/>
      <c r="AN18" s="361"/>
      <c r="AO18" s="362"/>
      <c r="AP18" s="362"/>
      <c r="AQ18" s="362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2"/>
    </row>
    <row r="19" spans="1:57" ht="4.5" customHeight="1">
      <c r="A19" s="263"/>
      <c r="B19" s="238"/>
      <c r="C19" s="238"/>
      <c r="D19" s="238"/>
      <c r="E19" s="263"/>
      <c r="F19" s="238"/>
      <c r="G19" s="238"/>
      <c r="H19" s="238"/>
      <c r="I19" s="238"/>
      <c r="J19" s="238"/>
      <c r="K19" s="238"/>
      <c r="L19" s="238"/>
      <c r="M19" s="302"/>
      <c r="N19" s="24"/>
      <c r="O19" s="279"/>
      <c r="P19" s="274"/>
      <c r="Q19" s="275"/>
      <c r="R19" s="273"/>
      <c r="S19" s="274"/>
      <c r="T19" s="274"/>
      <c r="U19" s="274"/>
      <c r="V19" s="274"/>
      <c r="W19" s="274"/>
      <c r="X19" s="275"/>
      <c r="Y19" s="273"/>
      <c r="Z19" s="275"/>
      <c r="AA19" s="273"/>
      <c r="AB19" s="274"/>
      <c r="AC19" s="274"/>
      <c r="AD19" s="274"/>
      <c r="AE19" s="275"/>
      <c r="AF19" s="273"/>
      <c r="AG19" s="274"/>
      <c r="AH19" s="274"/>
      <c r="AI19" s="274"/>
      <c r="AJ19" s="274"/>
      <c r="AK19" s="274"/>
      <c r="AL19" s="359"/>
      <c r="AM19" s="24"/>
      <c r="AN19" s="363"/>
      <c r="AO19" s="364"/>
      <c r="AP19" s="364"/>
      <c r="AQ19" s="364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2"/>
    </row>
    <row r="20" spans="1:57" ht="4.5" customHeight="1">
      <c r="A20" s="263"/>
      <c r="B20" s="238"/>
      <c r="C20" s="238"/>
      <c r="D20" s="238"/>
      <c r="E20" s="263"/>
      <c r="F20" s="238"/>
      <c r="G20" s="238"/>
      <c r="H20" s="238"/>
      <c r="I20" s="238"/>
      <c r="J20" s="238"/>
      <c r="K20" s="238"/>
      <c r="L20" s="238"/>
      <c r="M20" s="302"/>
      <c r="N20" s="24"/>
      <c r="O20" s="295" t="s">
        <v>69</v>
      </c>
      <c r="P20" s="261"/>
      <c r="Q20" s="262"/>
      <c r="R20" s="290"/>
      <c r="S20" s="261"/>
      <c r="T20" s="261"/>
      <c r="U20" s="261"/>
      <c r="V20" s="261"/>
      <c r="W20" s="261"/>
      <c r="X20" s="262"/>
      <c r="Y20" s="290"/>
      <c r="Z20" s="262"/>
      <c r="AA20" s="290"/>
      <c r="AB20" s="261"/>
      <c r="AC20" s="261"/>
      <c r="AD20" s="261"/>
      <c r="AE20" s="262"/>
      <c r="AF20" s="290"/>
      <c r="AG20" s="261"/>
      <c r="AH20" s="261"/>
      <c r="AI20" s="261"/>
      <c r="AJ20" s="261"/>
      <c r="AK20" s="261"/>
      <c r="AL20" s="354"/>
      <c r="AM20" s="24"/>
      <c r="AN20" s="404" t="str">
        <f>入力!C8</f>
        <v>A12345</v>
      </c>
      <c r="AO20" s="405"/>
      <c r="AP20" s="405"/>
      <c r="AQ20" s="405"/>
      <c r="AR20" s="405"/>
      <c r="AS20" s="406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45"/>
    </row>
    <row r="21" spans="1:57" ht="4.5" customHeight="1" thickBot="1">
      <c r="A21" s="267"/>
      <c r="B21" s="268"/>
      <c r="C21" s="268"/>
      <c r="D21" s="268"/>
      <c r="E21" s="267"/>
      <c r="F21" s="268"/>
      <c r="G21" s="268"/>
      <c r="H21" s="268"/>
      <c r="I21" s="268"/>
      <c r="J21" s="268"/>
      <c r="K21" s="268"/>
      <c r="L21" s="268"/>
      <c r="M21" s="303"/>
      <c r="N21" s="24"/>
      <c r="O21" s="263"/>
      <c r="P21" s="238"/>
      <c r="Q21" s="264"/>
      <c r="R21" s="288"/>
      <c r="S21" s="238"/>
      <c r="T21" s="238"/>
      <c r="U21" s="238"/>
      <c r="V21" s="238"/>
      <c r="W21" s="238"/>
      <c r="X21" s="264"/>
      <c r="Y21" s="288"/>
      <c r="Z21" s="264"/>
      <c r="AA21" s="288"/>
      <c r="AB21" s="238"/>
      <c r="AC21" s="238"/>
      <c r="AD21" s="238"/>
      <c r="AE21" s="264"/>
      <c r="AF21" s="288"/>
      <c r="AG21" s="238"/>
      <c r="AH21" s="238"/>
      <c r="AI21" s="238"/>
      <c r="AJ21" s="238"/>
      <c r="AK21" s="238"/>
      <c r="AL21" s="302"/>
      <c r="AM21" s="24"/>
      <c r="AN21" s="407"/>
      <c r="AO21" s="408"/>
      <c r="AP21" s="408"/>
      <c r="AQ21" s="408"/>
      <c r="AR21" s="408"/>
      <c r="AS21" s="409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45"/>
    </row>
    <row r="22" spans="1:57" ht="4.5" customHeight="1">
      <c r="A22" s="304" t="s">
        <v>70</v>
      </c>
      <c r="B22" s="238"/>
      <c r="C22" s="238"/>
      <c r="D22" s="238"/>
      <c r="E22" s="35"/>
      <c r="F22" s="35"/>
      <c r="G22" s="35"/>
      <c r="H22" s="35"/>
      <c r="I22" s="35"/>
      <c r="J22" s="35"/>
      <c r="K22" s="35"/>
      <c r="L22" s="24"/>
      <c r="M22" s="24"/>
      <c r="N22" s="24"/>
      <c r="O22" s="263"/>
      <c r="P22" s="238"/>
      <c r="Q22" s="264"/>
      <c r="R22" s="288"/>
      <c r="S22" s="238"/>
      <c r="T22" s="238"/>
      <c r="U22" s="238"/>
      <c r="V22" s="238"/>
      <c r="W22" s="238"/>
      <c r="X22" s="264"/>
      <c r="Y22" s="288"/>
      <c r="Z22" s="264"/>
      <c r="AA22" s="288"/>
      <c r="AB22" s="238"/>
      <c r="AC22" s="238"/>
      <c r="AD22" s="238"/>
      <c r="AE22" s="264"/>
      <c r="AF22" s="288"/>
      <c r="AG22" s="238"/>
      <c r="AH22" s="238"/>
      <c r="AI22" s="238"/>
      <c r="AJ22" s="238"/>
      <c r="AK22" s="238"/>
      <c r="AL22" s="302"/>
      <c r="AM22" s="24"/>
      <c r="AN22" s="407"/>
      <c r="AO22" s="408"/>
      <c r="AP22" s="408"/>
      <c r="AQ22" s="408"/>
      <c r="AR22" s="408"/>
      <c r="AS22" s="409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45"/>
    </row>
    <row r="23" spans="1:57" ht="4.5" customHeight="1" thickBot="1">
      <c r="A23" s="238"/>
      <c r="B23" s="238"/>
      <c r="C23" s="238"/>
      <c r="D23" s="238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67"/>
      <c r="P23" s="268"/>
      <c r="Q23" s="269"/>
      <c r="R23" s="289"/>
      <c r="S23" s="268"/>
      <c r="T23" s="268"/>
      <c r="U23" s="268"/>
      <c r="V23" s="268"/>
      <c r="W23" s="268"/>
      <c r="X23" s="269"/>
      <c r="Y23" s="289"/>
      <c r="Z23" s="269"/>
      <c r="AA23" s="289"/>
      <c r="AB23" s="268"/>
      <c r="AC23" s="268"/>
      <c r="AD23" s="268"/>
      <c r="AE23" s="269"/>
      <c r="AF23" s="289"/>
      <c r="AG23" s="268"/>
      <c r="AH23" s="268"/>
      <c r="AI23" s="268"/>
      <c r="AJ23" s="268"/>
      <c r="AK23" s="268"/>
      <c r="AL23" s="303"/>
      <c r="AM23" s="24"/>
      <c r="AN23" s="227"/>
      <c r="AO23" s="231"/>
      <c r="AP23" s="228"/>
      <c r="AQ23" s="231"/>
      <c r="AR23" s="231"/>
      <c r="AS23" s="229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48"/>
    </row>
    <row r="24" spans="1:57" ht="4.5" customHeight="1">
      <c r="A24" s="238"/>
      <c r="B24" s="238"/>
      <c r="C24" s="238"/>
      <c r="D24" s="238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</row>
    <row r="25" spans="1:57" ht="18.75" customHeight="1">
      <c r="A25" s="291" t="s">
        <v>71</v>
      </c>
      <c r="B25" s="292"/>
      <c r="C25" s="292"/>
      <c r="D25" s="293"/>
      <c r="E25" s="291" t="s">
        <v>72</v>
      </c>
      <c r="F25" s="292"/>
      <c r="G25" s="292"/>
      <c r="H25" s="292"/>
      <c r="I25" s="293"/>
      <c r="J25" s="291" t="s">
        <v>73</v>
      </c>
      <c r="K25" s="292"/>
      <c r="L25" s="292"/>
      <c r="M25" s="292"/>
      <c r="N25" s="292"/>
      <c r="O25" s="292"/>
      <c r="P25" s="292"/>
      <c r="Q25" s="292"/>
      <c r="R25" s="293"/>
      <c r="S25" s="291" t="s">
        <v>74</v>
      </c>
      <c r="T25" s="292"/>
      <c r="U25" s="292"/>
      <c r="V25" s="292"/>
      <c r="W25" s="292"/>
      <c r="X25" s="292"/>
      <c r="Y25" s="292"/>
      <c r="Z25" s="292"/>
      <c r="AA25" s="293"/>
      <c r="AB25" s="49"/>
      <c r="AC25" s="24"/>
      <c r="AD25" s="24"/>
      <c r="AE25" s="291" t="s">
        <v>71</v>
      </c>
      <c r="AF25" s="292"/>
      <c r="AG25" s="292"/>
      <c r="AH25" s="293"/>
      <c r="AI25" s="291" t="s">
        <v>72</v>
      </c>
      <c r="AJ25" s="292"/>
      <c r="AK25" s="292"/>
      <c r="AL25" s="292"/>
      <c r="AM25" s="293"/>
      <c r="AN25" s="291" t="s">
        <v>73</v>
      </c>
      <c r="AO25" s="292"/>
      <c r="AP25" s="292"/>
      <c r="AQ25" s="292"/>
      <c r="AR25" s="292"/>
      <c r="AS25" s="292"/>
      <c r="AT25" s="292"/>
      <c r="AU25" s="292"/>
      <c r="AV25" s="293"/>
      <c r="AW25" s="291" t="s">
        <v>74</v>
      </c>
      <c r="AX25" s="292"/>
      <c r="AY25" s="292"/>
      <c r="AZ25" s="292"/>
      <c r="BA25" s="292"/>
      <c r="BB25" s="292"/>
      <c r="BC25" s="292"/>
      <c r="BD25" s="292"/>
      <c r="BE25" s="293"/>
    </row>
    <row r="26" spans="1:57" ht="14.25" customHeight="1">
      <c r="A26" s="50"/>
      <c r="B26" s="42"/>
      <c r="C26" s="42"/>
      <c r="D26" s="43"/>
      <c r="E26" s="50"/>
      <c r="F26" s="42"/>
      <c r="G26" s="51"/>
      <c r="H26" s="51"/>
      <c r="I26" s="52"/>
      <c r="J26" s="50"/>
      <c r="K26" s="53"/>
      <c r="L26" s="53"/>
      <c r="M26" s="53"/>
      <c r="N26" s="53"/>
      <c r="O26" s="53"/>
      <c r="P26" s="53"/>
      <c r="Q26" s="53"/>
      <c r="R26" s="54"/>
      <c r="S26" s="55"/>
      <c r="T26" s="53"/>
      <c r="U26" s="53"/>
      <c r="V26" s="53"/>
      <c r="W26" s="53"/>
      <c r="X26" s="53"/>
      <c r="Y26" s="53"/>
      <c r="Z26" s="53"/>
      <c r="AA26" s="54"/>
      <c r="AB26" s="56"/>
      <c r="AC26" s="51"/>
      <c r="AD26" s="35"/>
      <c r="AE26" s="50"/>
      <c r="AF26" s="42"/>
      <c r="AG26" s="42"/>
      <c r="AH26" s="43"/>
      <c r="AI26" s="50"/>
      <c r="AJ26" s="42"/>
      <c r="AK26" s="51"/>
      <c r="AL26" s="51"/>
      <c r="AM26" s="52"/>
      <c r="AN26" s="50"/>
      <c r="AO26" s="53"/>
      <c r="AP26" s="53"/>
      <c r="AQ26" s="53"/>
      <c r="AR26" s="53"/>
      <c r="AS26" s="53"/>
      <c r="AT26" s="53"/>
      <c r="AU26" s="53"/>
      <c r="AV26" s="54"/>
      <c r="AW26" s="55"/>
      <c r="AX26" s="53"/>
      <c r="AY26" s="53"/>
      <c r="AZ26" s="53"/>
      <c r="BA26" s="53"/>
      <c r="BB26" s="53"/>
      <c r="BC26" s="53"/>
      <c r="BD26" s="53"/>
      <c r="BE26" s="54"/>
    </row>
    <row r="27" spans="1:57" ht="4.5" customHeight="1">
      <c r="A27" s="39"/>
      <c r="B27" s="40"/>
      <c r="C27" s="40"/>
      <c r="D27" s="40"/>
      <c r="E27" s="40"/>
      <c r="F27" s="57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9"/>
      <c r="T27" s="41"/>
      <c r="U27" s="57"/>
      <c r="V27" s="39"/>
      <c r="W27" s="41"/>
      <c r="X27" s="57"/>
      <c r="Y27" s="39"/>
      <c r="Z27" s="41"/>
      <c r="AA27" s="57"/>
      <c r="AB27" s="49"/>
      <c r="AC27" s="24"/>
      <c r="AD27" s="24"/>
      <c r="AE27" s="39"/>
      <c r="AF27" s="40"/>
      <c r="AG27" s="40"/>
      <c r="AH27" s="40"/>
      <c r="AI27" s="40"/>
      <c r="AJ27" s="57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39"/>
      <c r="AX27" s="41"/>
      <c r="AY27" s="57"/>
      <c r="AZ27" s="39"/>
      <c r="BA27" s="41"/>
      <c r="BB27" s="57"/>
      <c r="BC27" s="39"/>
      <c r="BD27" s="41"/>
      <c r="BE27" s="57"/>
    </row>
    <row r="28" spans="1:57" ht="14.25" customHeight="1">
      <c r="A28" s="50"/>
      <c r="B28" s="42"/>
      <c r="C28" s="42"/>
      <c r="D28" s="43"/>
      <c r="E28" s="50"/>
      <c r="F28" s="42"/>
      <c r="G28" s="51"/>
      <c r="H28" s="51"/>
      <c r="I28" s="52"/>
      <c r="J28" s="50"/>
      <c r="K28" s="53"/>
      <c r="L28" s="53"/>
      <c r="M28" s="53"/>
      <c r="N28" s="53"/>
      <c r="O28" s="53"/>
      <c r="P28" s="53"/>
      <c r="Q28" s="53"/>
      <c r="R28" s="54"/>
      <c r="S28" s="55"/>
      <c r="T28" s="53"/>
      <c r="U28" s="53"/>
      <c r="V28" s="53"/>
      <c r="W28" s="53"/>
      <c r="X28" s="53"/>
      <c r="Y28" s="53"/>
      <c r="Z28" s="53"/>
      <c r="AA28" s="54"/>
      <c r="AB28" s="56"/>
      <c r="AC28" s="51"/>
      <c r="AD28" s="35"/>
      <c r="AE28" s="50"/>
      <c r="AF28" s="42"/>
      <c r="AG28" s="42"/>
      <c r="AH28" s="43"/>
      <c r="AI28" s="50"/>
      <c r="AJ28" s="42"/>
      <c r="AK28" s="51"/>
      <c r="AL28" s="51"/>
      <c r="AM28" s="52"/>
      <c r="AN28" s="50"/>
      <c r="AO28" s="53"/>
      <c r="AP28" s="53"/>
      <c r="AQ28" s="53"/>
      <c r="AR28" s="53"/>
      <c r="AS28" s="53"/>
      <c r="AT28" s="53"/>
      <c r="AU28" s="53"/>
      <c r="AV28" s="54"/>
      <c r="AW28" s="55"/>
      <c r="AX28" s="53"/>
      <c r="AY28" s="53"/>
      <c r="AZ28" s="53"/>
      <c r="BA28" s="53"/>
      <c r="BB28" s="53"/>
      <c r="BC28" s="53"/>
      <c r="BD28" s="53"/>
      <c r="BE28" s="54"/>
    </row>
    <row r="29" spans="1:57" ht="4.5" customHeight="1">
      <c r="A29" s="39"/>
      <c r="B29" s="40"/>
      <c r="C29" s="40"/>
      <c r="D29" s="40"/>
      <c r="E29" s="40"/>
      <c r="F29" s="57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9"/>
      <c r="T29" s="41"/>
      <c r="U29" s="57"/>
      <c r="V29" s="39"/>
      <c r="W29" s="41"/>
      <c r="X29" s="57"/>
      <c r="Y29" s="39"/>
      <c r="Z29" s="41"/>
      <c r="AA29" s="57"/>
      <c r="AB29" s="49"/>
      <c r="AC29" s="24"/>
      <c r="AD29" s="24"/>
      <c r="AE29" s="39"/>
      <c r="AF29" s="40"/>
      <c r="AG29" s="40"/>
      <c r="AH29" s="40"/>
      <c r="AI29" s="40"/>
      <c r="AJ29" s="57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39"/>
      <c r="AX29" s="41"/>
      <c r="AY29" s="57"/>
      <c r="AZ29" s="39"/>
      <c r="BA29" s="41"/>
      <c r="BB29" s="57"/>
      <c r="BC29" s="39"/>
      <c r="BD29" s="41"/>
      <c r="BE29" s="57"/>
    </row>
    <row r="30" spans="1:57" ht="4.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41"/>
      <c r="AX30" s="41"/>
      <c r="AY30" s="41"/>
      <c r="AZ30" s="41"/>
      <c r="BA30" s="41"/>
      <c r="BB30" s="41"/>
      <c r="BC30" s="41"/>
      <c r="BD30" s="41"/>
      <c r="BE30" s="57"/>
    </row>
    <row r="31" spans="1:57" ht="18.75" customHeight="1">
      <c r="A31" s="276" t="s">
        <v>27</v>
      </c>
      <c r="B31" s="277"/>
      <c r="C31" s="278"/>
      <c r="D31" s="283" t="s">
        <v>75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8"/>
      <c r="U31" s="283" t="s">
        <v>76</v>
      </c>
      <c r="V31" s="277"/>
      <c r="W31" s="278"/>
      <c r="X31" s="283" t="s">
        <v>30</v>
      </c>
      <c r="Y31" s="278"/>
      <c r="Z31" s="283" t="s">
        <v>77</v>
      </c>
      <c r="AA31" s="277"/>
      <c r="AB31" s="277"/>
      <c r="AC31" s="278"/>
      <c r="AD31" s="283" t="s">
        <v>78</v>
      </c>
      <c r="AE31" s="277"/>
      <c r="AF31" s="277"/>
      <c r="AG31" s="277"/>
      <c r="AH31" s="277"/>
      <c r="AI31" s="277"/>
      <c r="AJ31" s="277"/>
      <c r="AK31" s="277"/>
      <c r="AL31" s="347"/>
      <c r="AM31" s="44"/>
      <c r="AN31" s="291" t="s">
        <v>71</v>
      </c>
      <c r="AO31" s="292"/>
      <c r="AP31" s="292"/>
      <c r="AQ31" s="293"/>
      <c r="AR31" s="291" t="s">
        <v>72</v>
      </c>
      <c r="AS31" s="292"/>
      <c r="AT31" s="292"/>
      <c r="AU31" s="292"/>
      <c r="AV31" s="293"/>
      <c r="AW31" s="291" t="s">
        <v>73</v>
      </c>
      <c r="AX31" s="292"/>
      <c r="AY31" s="292"/>
      <c r="AZ31" s="292"/>
      <c r="BA31" s="292"/>
      <c r="BB31" s="292"/>
      <c r="BC31" s="292"/>
      <c r="BD31" s="292"/>
      <c r="BE31" s="293"/>
    </row>
    <row r="32" spans="1:57" ht="16.5" customHeight="1">
      <c r="A32" s="255" t="str">
        <f>IF(入力!B44="","",入力!B44)</f>
        <v/>
      </c>
      <c r="B32" s="261"/>
      <c r="C32" s="262"/>
      <c r="D32" s="280" t="str">
        <f>IF(入力!C44="","",入力!C44)</f>
        <v/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2"/>
      <c r="U32" s="281" t="str">
        <f>IF(入力!D44="","",入力!D44)</f>
        <v/>
      </c>
      <c r="V32" s="261"/>
      <c r="W32" s="262"/>
      <c r="X32" s="282" t="str">
        <f>IF(入力!E44="","",入力!E44)</f>
        <v/>
      </c>
      <c r="Y32" s="262"/>
      <c r="Z32" s="272" t="str">
        <f>IF(入力!F44="","",入力!F44)</f>
        <v/>
      </c>
      <c r="AA32" s="261"/>
      <c r="AB32" s="261"/>
      <c r="AC32" s="262"/>
      <c r="AD32" s="24" t="str">
        <f>LEFT(RIGHT(" "&amp;入力!G44,9),1)</f>
        <v xml:space="preserve"> </v>
      </c>
      <c r="AE32" s="24" t="str">
        <f>LEFT(RIGHT(" "&amp;入力!G44,8),1)</f>
        <v xml:space="preserve"> </v>
      </c>
      <c r="AF32" s="24" t="str">
        <f>LEFT(RIGHT(" "&amp;入力!G44,7),1)</f>
        <v xml:space="preserve"> </v>
      </c>
      <c r="AG32" s="24" t="str">
        <f>LEFT(RIGHT(" "&amp;入力!G44,6),1)</f>
        <v xml:space="preserve"> </v>
      </c>
      <c r="AH32" s="24" t="str">
        <f>LEFT(RIGHT(" "&amp;入力!G44,5),1)</f>
        <v xml:space="preserve"> </v>
      </c>
      <c r="AI32" s="24" t="str">
        <f>LEFT(RIGHT(" "&amp;入力!G44,4),1)</f>
        <v xml:space="preserve"> </v>
      </c>
      <c r="AJ32" s="24" t="str">
        <f>LEFT(RIGHT(" "&amp;入力!G44,3),1)</f>
        <v xml:space="preserve"> </v>
      </c>
      <c r="AK32" s="24" t="str">
        <f>LEFT(RIGHT(" "&amp;入力!G44,2),1)</f>
        <v xml:space="preserve"> </v>
      </c>
      <c r="AL32" s="45" t="str">
        <f>IF(AND(AK32=" ",LEFT(RIGHT(" "&amp;入力!G44,1),1)="0"),"",LEFT(RIGHT(" "&amp;入力!G44,1),1))</f>
        <v/>
      </c>
      <c r="AM32" s="58"/>
      <c r="AN32" s="50"/>
      <c r="AO32" s="42"/>
      <c r="AP32" s="42"/>
      <c r="AQ32" s="43"/>
      <c r="AR32" s="50"/>
      <c r="AS32" s="42"/>
      <c r="AT32" s="51"/>
      <c r="AU32" s="51"/>
      <c r="AV32" s="52"/>
      <c r="AW32" s="50"/>
      <c r="AX32" s="53"/>
      <c r="AY32" s="53"/>
      <c r="AZ32" s="53"/>
      <c r="BA32" s="53"/>
      <c r="BB32" s="53"/>
      <c r="BC32" s="53"/>
      <c r="BD32" s="53"/>
      <c r="BE32" s="54"/>
    </row>
    <row r="33" spans="1:57" ht="4.5" customHeight="1">
      <c r="A33" s="279"/>
      <c r="B33" s="274"/>
      <c r="C33" s="275"/>
      <c r="D33" s="273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5"/>
      <c r="U33" s="273"/>
      <c r="V33" s="274"/>
      <c r="W33" s="275"/>
      <c r="X33" s="273"/>
      <c r="Y33" s="275"/>
      <c r="Z33" s="273"/>
      <c r="AA33" s="274"/>
      <c r="AB33" s="274"/>
      <c r="AC33" s="275"/>
      <c r="AD33" s="39"/>
      <c r="AE33" s="41"/>
      <c r="AF33" s="57"/>
      <c r="AG33" s="39"/>
      <c r="AH33" s="41"/>
      <c r="AI33" s="57"/>
      <c r="AJ33" s="39"/>
      <c r="AK33" s="41"/>
      <c r="AL33" s="59"/>
      <c r="AM33" s="58"/>
      <c r="AN33" s="39"/>
      <c r="AO33" s="40"/>
      <c r="AP33" s="40"/>
      <c r="AQ33" s="40"/>
      <c r="AR33" s="40"/>
      <c r="AS33" s="57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</row>
    <row r="34" spans="1:57" ht="16.5" customHeight="1">
      <c r="A34" s="255" t="str">
        <f>IF(入力!B45="","",入力!B45)</f>
        <v/>
      </c>
      <c r="B34" s="261"/>
      <c r="C34" s="262"/>
      <c r="D34" s="280" t="str">
        <f>IF(入力!C45="","",入力!C45)</f>
        <v/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2"/>
      <c r="U34" s="281" t="str">
        <f>IF(入力!D45="","",入力!D45)</f>
        <v/>
      </c>
      <c r="V34" s="261"/>
      <c r="W34" s="262"/>
      <c r="X34" s="282" t="str">
        <f>IF(入力!E45="","",入力!E45)</f>
        <v/>
      </c>
      <c r="Y34" s="262"/>
      <c r="Z34" s="272" t="str">
        <f>IF(入力!F45="","",入力!F45)</f>
        <v/>
      </c>
      <c r="AA34" s="261"/>
      <c r="AB34" s="261"/>
      <c r="AC34" s="262"/>
      <c r="AD34" s="49" t="str">
        <f>LEFT(RIGHT(" "&amp;入力!G45,9),1)</f>
        <v xml:space="preserve"> </v>
      </c>
      <c r="AE34" s="24" t="str">
        <f>LEFT(RIGHT(" "&amp;入力!G45,8),1)</f>
        <v xml:space="preserve"> </v>
      </c>
      <c r="AF34" s="24" t="str">
        <f>LEFT(RIGHT(" "&amp;入力!G45,7),1)</f>
        <v xml:space="preserve"> </v>
      </c>
      <c r="AG34" s="24" t="str">
        <f>LEFT(RIGHT(" "&amp;入力!G45,6),1)</f>
        <v xml:space="preserve"> </v>
      </c>
      <c r="AH34" s="24" t="str">
        <f>LEFT(RIGHT(" "&amp;入力!G45,5),1)</f>
        <v xml:space="preserve"> </v>
      </c>
      <c r="AI34" s="24" t="str">
        <f>LEFT(RIGHT(" "&amp;入力!G45,4),1)</f>
        <v xml:space="preserve"> </v>
      </c>
      <c r="AJ34" s="24" t="str">
        <f>LEFT(RIGHT(" "&amp;入力!G45,3),1)</f>
        <v xml:space="preserve"> </v>
      </c>
      <c r="AK34" s="24" t="str">
        <f>LEFT(RIGHT(" "&amp;入力!G45,2),1)</f>
        <v xml:space="preserve"> </v>
      </c>
      <c r="AL34" s="45" t="str">
        <f>IF(AND(AK34=" ",LEFT(RIGHT(" "&amp;入力!G45,1),1)="0"),"",LEFT(RIGHT(" "&amp;入力!G45,1),1))</f>
        <v/>
      </c>
      <c r="AM34" s="58"/>
      <c r="AN34" s="50"/>
      <c r="AO34" s="42"/>
      <c r="AP34" s="42"/>
      <c r="AQ34" s="43"/>
      <c r="AR34" s="50"/>
      <c r="AS34" s="42"/>
      <c r="AT34" s="51"/>
      <c r="AU34" s="51"/>
      <c r="AV34" s="52"/>
      <c r="AW34" s="50"/>
      <c r="AX34" s="53"/>
      <c r="AY34" s="53"/>
      <c r="AZ34" s="53"/>
      <c r="BA34" s="53"/>
      <c r="BB34" s="53"/>
      <c r="BC34" s="53"/>
      <c r="BD34" s="53"/>
      <c r="BE34" s="54"/>
    </row>
    <row r="35" spans="1:57" ht="4.5" customHeight="1">
      <c r="A35" s="279"/>
      <c r="B35" s="274"/>
      <c r="C35" s="275"/>
      <c r="D35" s="273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5"/>
      <c r="U35" s="273"/>
      <c r="V35" s="274"/>
      <c r="W35" s="275"/>
      <c r="X35" s="273"/>
      <c r="Y35" s="275"/>
      <c r="Z35" s="273"/>
      <c r="AA35" s="274"/>
      <c r="AB35" s="274"/>
      <c r="AC35" s="275"/>
      <c r="AD35" s="39"/>
      <c r="AE35" s="41"/>
      <c r="AF35" s="57"/>
      <c r="AG35" s="39"/>
      <c r="AH35" s="41"/>
      <c r="AI35" s="57"/>
      <c r="AJ35" s="39"/>
      <c r="AK35" s="41"/>
      <c r="AL35" s="59"/>
      <c r="AM35" s="58"/>
      <c r="AN35" s="39"/>
      <c r="AO35" s="40"/>
      <c r="AP35" s="40"/>
      <c r="AQ35" s="40"/>
      <c r="AR35" s="40"/>
      <c r="AS35" s="57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</row>
    <row r="36" spans="1:57" ht="16.5" customHeight="1">
      <c r="A36" s="255" t="str">
        <f>IF(入力!B46="","",入力!B46)</f>
        <v/>
      </c>
      <c r="B36" s="261"/>
      <c r="C36" s="262"/>
      <c r="D36" s="280" t="str">
        <f>IF(入力!C46="","",入力!C46)</f>
        <v/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2"/>
      <c r="U36" s="281" t="str">
        <f>IF(入力!D46="","",入力!D46)</f>
        <v/>
      </c>
      <c r="V36" s="261"/>
      <c r="W36" s="262"/>
      <c r="X36" s="282" t="str">
        <f>IF(入力!E46="","",入力!E46)</f>
        <v/>
      </c>
      <c r="Y36" s="262"/>
      <c r="Z36" s="272" t="str">
        <f>IF(入力!F46="","",入力!F46)</f>
        <v/>
      </c>
      <c r="AA36" s="261"/>
      <c r="AB36" s="261"/>
      <c r="AC36" s="262"/>
      <c r="AD36" s="49" t="str">
        <f>LEFT(RIGHT(" "&amp;入力!G46,9),1)</f>
        <v xml:space="preserve"> </v>
      </c>
      <c r="AE36" s="24" t="str">
        <f>LEFT(RIGHT(" "&amp;入力!G46,8),1)</f>
        <v xml:space="preserve"> </v>
      </c>
      <c r="AF36" s="24" t="str">
        <f>LEFT(RIGHT(" "&amp;入力!G46,7),1)</f>
        <v xml:space="preserve"> </v>
      </c>
      <c r="AG36" s="24" t="str">
        <f>LEFT(RIGHT(" "&amp;入力!G46,6),1)</f>
        <v xml:space="preserve"> </v>
      </c>
      <c r="AH36" s="24" t="str">
        <f>LEFT(RIGHT(" "&amp;入力!G46,5),1)</f>
        <v xml:space="preserve"> </v>
      </c>
      <c r="AI36" s="24" t="str">
        <f>LEFT(RIGHT(" "&amp;入力!G46,4),1)</f>
        <v xml:space="preserve"> </v>
      </c>
      <c r="AJ36" s="24" t="str">
        <f>LEFT(RIGHT(" "&amp;入力!G46,3),1)</f>
        <v xml:space="preserve"> </v>
      </c>
      <c r="AK36" s="24" t="str">
        <f>LEFT(RIGHT(" "&amp;入力!G46,2),1)</f>
        <v xml:space="preserve"> </v>
      </c>
      <c r="AL36" s="45" t="str">
        <f>IF(AND(AK36=" ",LEFT(RIGHT(" "&amp;入力!G46,1),1)="0"),"",LEFT(RIGHT(" "&amp;入力!G46,1),1))</f>
        <v/>
      </c>
      <c r="AM36" s="58"/>
      <c r="AN36" s="50"/>
      <c r="AO36" s="42"/>
      <c r="AP36" s="42"/>
      <c r="AQ36" s="43"/>
      <c r="AR36" s="50"/>
      <c r="AS36" s="42"/>
      <c r="AT36" s="51"/>
      <c r="AU36" s="51"/>
      <c r="AV36" s="52"/>
      <c r="AW36" s="50"/>
      <c r="AX36" s="53"/>
      <c r="AY36" s="53"/>
      <c r="AZ36" s="53"/>
      <c r="BA36" s="53"/>
      <c r="BB36" s="53"/>
      <c r="BC36" s="53"/>
      <c r="BD36" s="53"/>
      <c r="BE36" s="54"/>
    </row>
    <row r="37" spans="1:57" ht="4.5" customHeight="1">
      <c r="A37" s="279"/>
      <c r="B37" s="274"/>
      <c r="C37" s="275"/>
      <c r="D37" s="273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5"/>
      <c r="U37" s="273"/>
      <c r="V37" s="274"/>
      <c r="W37" s="275"/>
      <c r="X37" s="273"/>
      <c r="Y37" s="275"/>
      <c r="Z37" s="273"/>
      <c r="AA37" s="274"/>
      <c r="AB37" s="274"/>
      <c r="AC37" s="275"/>
      <c r="AD37" s="39"/>
      <c r="AE37" s="41"/>
      <c r="AF37" s="57"/>
      <c r="AG37" s="39"/>
      <c r="AH37" s="41"/>
      <c r="AI37" s="57"/>
      <c r="AJ37" s="39"/>
      <c r="AK37" s="41"/>
      <c r="AL37" s="59"/>
      <c r="AM37" s="58"/>
      <c r="AN37" s="39"/>
      <c r="AO37" s="40"/>
      <c r="AP37" s="40"/>
      <c r="AQ37" s="40"/>
      <c r="AR37" s="40"/>
      <c r="AS37" s="57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</row>
    <row r="38" spans="1:57" ht="16.5" customHeight="1">
      <c r="A38" s="255" t="str">
        <f>IF(入力!B47="","",入力!B47)</f>
        <v/>
      </c>
      <c r="B38" s="261"/>
      <c r="C38" s="262"/>
      <c r="D38" s="280" t="str">
        <f>IF(入力!C47="","",入力!C47)</f>
        <v/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81" t="str">
        <f>IF(入力!D47="","",入力!D47)</f>
        <v/>
      </c>
      <c r="V38" s="261"/>
      <c r="W38" s="262"/>
      <c r="X38" s="282" t="str">
        <f>IF(入力!E47="","",入力!E47)</f>
        <v/>
      </c>
      <c r="Y38" s="262"/>
      <c r="Z38" s="272" t="str">
        <f>IF(入力!F47="","",入力!F47)</f>
        <v/>
      </c>
      <c r="AA38" s="261"/>
      <c r="AB38" s="261"/>
      <c r="AC38" s="262"/>
      <c r="AD38" s="49" t="str">
        <f>LEFT(RIGHT(" "&amp;入力!G47,9),1)</f>
        <v xml:space="preserve"> </v>
      </c>
      <c r="AE38" s="24" t="str">
        <f>LEFT(RIGHT(" "&amp;入力!G47,8),1)</f>
        <v xml:space="preserve"> </v>
      </c>
      <c r="AF38" s="24" t="str">
        <f>LEFT(RIGHT(" "&amp;入力!G47,7),1)</f>
        <v xml:space="preserve"> </v>
      </c>
      <c r="AG38" s="24" t="str">
        <f>LEFT(RIGHT(" "&amp;入力!G47,6),1)</f>
        <v xml:space="preserve"> </v>
      </c>
      <c r="AH38" s="24" t="str">
        <f>LEFT(RIGHT(" "&amp;入力!G47,5),1)</f>
        <v xml:space="preserve"> </v>
      </c>
      <c r="AI38" s="24" t="str">
        <f>LEFT(RIGHT(" "&amp;入力!G47,4),1)</f>
        <v xml:space="preserve"> </v>
      </c>
      <c r="AJ38" s="24" t="str">
        <f>LEFT(RIGHT(" "&amp;入力!G47,3),1)</f>
        <v xml:space="preserve"> </v>
      </c>
      <c r="AK38" s="24" t="str">
        <f>LEFT(RIGHT(" "&amp;入力!G47,2),1)</f>
        <v xml:space="preserve"> </v>
      </c>
      <c r="AL38" s="45" t="str">
        <f>IF(AND(AK38=" ",LEFT(RIGHT(" "&amp;入力!G47,1),1)="0"),"",LEFT(RIGHT(" "&amp;入力!G47,1),1))</f>
        <v/>
      </c>
      <c r="AM38" s="58"/>
      <c r="AN38" s="50"/>
      <c r="AO38" s="42"/>
      <c r="AP38" s="42"/>
      <c r="AQ38" s="43"/>
      <c r="AR38" s="50"/>
      <c r="AS38" s="42"/>
      <c r="AT38" s="51"/>
      <c r="AU38" s="51"/>
      <c r="AV38" s="52"/>
      <c r="AW38" s="50"/>
      <c r="AX38" s="53"/>
      <c r="AY38" s="53"/>
      <c r="AZ38" s="53"/>
      <c r="BA38" s="53"/>
      <c r="BB38" s="53"/>
      <c r="BC38" s="53"/>
      <c r="BD38" s="53"/>
      <c r="BE38" s="54"/>
    </row>
    <row r="39" spans="1:57" ht="4.5" customHeight="1">
      <c r="A39" s="279"/>
      <c r="B39" s="274"/>
      <c r="C39" s="275"/>
      <c r="D39" s="273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5"/>
      <c r="U39" s="273"/>
      <c r="V39" s="274"/>
      <c r="W39" s="275"/>
      <c r="X39" s="273"/>
      <c r="Y39" s="275"/>
      <c r="Z39" s="273"/>
      <c r="AA39" s="274"/>
      <c r="AB39" s="274"/>
      <c r="AC39" s="275"/>
      <c r="AD39" s="39"/>
      <c r="AE39" s="41"/>
      <c r="AF39" s="57"/>
      <c r="AG39" s="39"/>
      <c r="AH39" s="41"/>
      <c r="AI39" s="57"/>
      <c r="AJ39" s="39"/>
      <c r="AK39" s="41"/>
      <c r="AL39" s="59"/>
      <c r="AM39" s="58"/>
      <c r="AN39" s="39"/>
      <c r="AO39" s="40"/>
      <c r="AP39" s="40"/>
      <c r="AQ39" s="40"/>
      <c r="AR39" s="40"/>
      <c r="AS39" s="57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</row>
    <row r="40" spans="1:57" ht="16.5" customHeight="1">
      <c r="A40" s="255" t="str">
        <f>IF(入力!B48="","",入力!B48)</f>
        <v/>
      </c>
      <c r="B40" s="261"/>
      <c r="C40" s="262"/>
      <c r="D40" s="280" t="str">
        <f>IF(入力!C48="","",入力!C48)</f>
        <v/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2"/>
      <c r="U40" s="281" t="str">
        <f>IF(入力!D48="","",入力!D48)</f>
        <v/>
      </c>
      <c r="V40" s="261"/>
      <c r="W40" s="262"/>
      <c r="X40" s="282" t="str">
        <f>IF(入力!E48="","",入力!E48)</f>
        <v/>
      </c>
      <c r="Y40" s="262"/>
      <c r="Z40" s="272" t="str">
        <f>IF(入力!F48="","",入力!F48)</f>
        <v/>
      </c>
      <c r="AA40" s="261"/>
      <c r="AB40" s="261"/>
      <c r="AC40" s="262"/>
      <c r="AD40" s="49" t="str">
        <f>LEFT(RIGHT(" "&amp;入力!G48,9),1)</f>
        <v xml:space="preserve"> </v>
      </c>
      <c r="AE40" s="24" t="str">
        <f>LEFT(RIGHT(" "&amp;入力!G48,8),1)</f>
        <v xml:space="preserve"> </v>
      </c>
      <c r="AF40" s="24" t="str">
        <f>LEFT(RIGHT(" "&amp;入力!G48,7),1)</f>
        <v xml:space="preserve"> </v>
      </c>
      <c r="AG40" s="24" t="str">
        <f>LEFT(RIGHT(" "&amp;入力!G48,6),1)</f>
        <v xml:space="preserve"> </v>
      </c>
      <c r="AH40" s="24" t="str">
        <f>LEFT(RIGHT(" "&amp;入力!G48,5),1)</f>
        <v xml:space="preserve"> </v>
      </c>
      <c r="AI40" s="24" t="str">
        <f>LEFT(RIGHT(" "&amp;入力!G48,4),1)</f>
        <v xml:space="preserve"> </v>
      </c>
      <c r="AJ40" s="24" t="str">
        <f>LEFT(RIGHT(" "&amp;入力!G48,3),1)</f>
        <v xml:space="preserve"> </v>
      </c>
      <c r="AK40" s="24" t="str">
        <f>LEFT(RIGHT(" "&amp;入力!G48,2),1)</f>
        <v xml:space="preserve"> </v>
      </c>
      <c r="AL40" s="45" t="str">
        <f>IF(AND(AK40=" ",LEFT(RIGHT(" "&amp;入力!G48,1),1)="0"),"",LEFT(RIGHT(" "&amp;入力!G48,1),1))</f>
        <v/>
      </c>
      <c r="AM40" s="58"/>
      <c r="AN40" s="50"/>
      <c r="AO40" s="42"/>
      <c r="AP40" s="42"/>
      <c r="AQ40" s="43"/>
      <c r="AR40" s="50"/>
      <c r="AS40" s="42"/>
      <c r="AT40" s="51"/>
      <c r="AU40" s="51"/>
      <c r="AV40" s="52"/>
      <c r="AW40" s="50"/>
      <c r="AX40" s="53"/>
      <c r="AY40" s="53"/>
      <c r="AZ40" s="53"/>
      <c r="BA40" s="53"/>
      <c r="BB40" s="53"/>
      <c r="BC40" s="53"/>
      <c r="BD40" s="53"/>
      <c r="BE40" s="54"/>
    </row>
    <row r="41" spans="1:57" ht="4.5" customHeight="1">
      <c r="A41" s="279"/>
      <c r="B41" s="274"/>
      <c r="C41" s="275"/>
      <c r="D41" s="273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5"/>
      <c r="U41" s="273"/>
      <c r="V41" s="274"/>
      <c r="W41" s="275"/>
      <c r="X41" s="273"/>
      <c r="Y41" s="275"/>
      <c r="Z41" s="273"/>
      <c r="AA41" s="274"/>
      <c r="AB41" s="274"/>
      <c r="AC41" s="275"/>
      <c r="AD41" s="39"/>
      <c r="AE41" s="41"/>
      <c r="AF41" s="57"/>
      <c r="AG41" s="39"/>
      <c r="AH41" s="41"/>
      <c r="AI41" s="57"/>
      <c r="AJ41" s="39"/>
      <c r="AK41" s="41"/>
      <c r="AL41" s="59"/>
      <c r="AM41" s="58"/>
      <c r="AN41" s="39"/>
      <c r="AO41" s="40"/>
      <c r="AP41" s="40"/>
      <c r="AQ41" s="40"/>
      <c r="AR41" s="40"/>
      <c r="AS41" s="57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</row>
    <row r="42" spans="1:57" ht="16.5" customHeight="1">
      <c r="A42" s="255" t="str">
        <f>IF(入力!B49="","",入力!B49)</f>
        <v/>
      </c>
      <c r="B42" s="261"/>
      <c r="C42" s="262"/>
      <c r="D42" s="280" t="str">
        <f>IF(入力!C49="","",入力!C49)</f>
        <v/>
      </c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2"/>
      <c r="U42" s="281" t="str">
        <f>IF(入力!D49="","",入力!D49)</f>
        <v/>
      </c>
      <c r="V42" s="261"/>
      <c r="W42" s="262"/>
      <c r="X42" s="282" t="str">
        <f>IF(入力!E49="","",入力!E49)</f>
        <v/>
      </c>
      <c r="Y42" s="262"/>
      <c r="Z42" s="272" t="str">
        <f>IF(入力!F49="","",入力!F49)</f>
        <v/>
      </c>
      <c r="AA42" s="261"/>
      <c r="AB42" s="261"/>
      <c r="AC42" s="262"/>
      <c r="AD42" s="49" t="str">
        <f>LEFT(RIGHT(" "&amp;入力!G49,9),1)</f>
        <v xml:space="preserve"> </v>
      </c>
      <c r="AE42" s="24" t="str">
        <f>LEFT(RIGHT(" "&amp;入力!G49,8),1)</f>
        <v xml:space="preserve"> </v>
      </c>
      <c r="AF42" s="24" t="str">
        <f>LEFT(RIGHT(" "&amp;入力!G49,7),1)</f>
        <v xml:space="preserve"> </v>
      </c>
      <c r="AG42" s="24" t="str">
        <f>LEFT(RIGHT(" "&amp;入力!G49,6),1)</f>
        <v xml:space="preserve"> </v>
      </c>
      <c r="AH42" s="24" t="str">
        <f>LEFT(RIGHT(" "&amp;入力!G49,5),1)</f>
        <v xml:space="preserve"> </v>
      </c>
      <c r="AI42" s="24" t="str">
        <f>LEFT(RIGHT(" "&amp;入力!G49,4),1)</f>
        <v xml:space="preserve"> </v>
      </c>
      <c r="AJ42" s="24" t="str">
        <f>LEFT(RIGHT(" "&amp;入力!G49,3),1)</f>
        <v xml:space="preserve"> </v>
      </c>
      <c r="AK42" s="24" t="str">
        <f>LEFT(RIGHT(" "&amp;入力!G49,2),1)</f>
        <v xml:space="preserve"> </v>
      </c>
      <c r="AL42" s="45" t="str">
        <f>IF(AND(AK42=" ",LEFT(RIGHT(" "&amp;入力!G49,1),1)="0"),"",LEFT(RIGHT(" "&amp;入力!G49,1),1))</f>
        <v/>
      </c>
      <c r="AM42" s="58"/>
      <c r="AN42" s="50"/>
      <c r="AO42" s="42"/>
      <c r="AP42" s="42"/>
      <c r="AQ42" s="43"/>
      <c r="AR42" s="50"/>
      <c r="AS42" s="42"/>
      <c r="AT42" s="51"/>
      <c r="AU42" s="51"/>
      <c r="AV42" s="52"/>
      <c r="AW42" s="50"/>
      <c r="AX42" s="53"/>
      <c r="AY42" s="53"/>
      <c r="AZ42" s="53"/>
      <c r="BA42" s="53"/>
      <c r="BB42" s="53"/>
      <c r="BC42" s="53"/>
      <c r="BD42" s="53"/>
      <c r="BE42" s="54"/>
    </row>
    <row r="43" spans="1:57" ht="4.5" customHeight="1">
      <c r="A43" s="279"/>
      <c r="B43" s="274"/>
      <c r="C43" s="275"/>
      <c r="D43" s="273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5"/>
      <c r="U43" s="273"/>
      <c r="V43" s="274"/>
      <c r="W43" s="275"/>
      <c r="X43" s="273"/>
      <c r="Y43" s="275"/>
      <c r="Z43" s="273"/>
      <c r="AA43" s="274"/>
      <c r="AB43" s="274"/>
      <c r="AC43" s="275"/>
      <c r="AD43" s="39"/>
      <c r="AE43" s="41"/>
      <c r="AF43" s="57"/>
      <c r="AG43" s="39"/>
      <c r="AH43" s="41"/>
      <c r="AI43" s="57"/>
      <c r="AJ43" s="39"/>
      <c r="AK43" s="41"/>
      <c r="AL43" s="59"/>
      <c r="AM43" s="58"/>
      <c r="AN43" s="39"/>
      <c r="AO43" s="40"/>
      <c r="AP43" s="40"/>
      <c r="AQ43" s="40"/>
      <c r="AR43" s="40"/>
      <c r="AS43" s="57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</row>
    <row r="44" spans="1:57" ht="16.5" customHeight="1">
      <c r="A44" s="255" t="str">
        <f>IF(入力!B50="","",入力!B50)</f>
        <v/>
      </c>
      <c r="B44" s="261"/>
      <c r="C44" s="262"/>
      <c r="D44" s="280" t="str">
        <f>IF(入力!C50="","",入力!C50)</f>
        <v/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2"/>
      <c r="U44" s="281" t="str">
        <f>IF(入力!D50="","",入力!D50)</f>
        <v/>
      </c>
      <c r="V44" s="261"/>
      <c r="W44" s="262"/>
      <c r="X44" s="282" t="str">
        <f>IF(入力!E50="","",入力!E50)</f>
        <v/>
      </c>
      <c r="Y44" s="262"/>
      <c r="Z44" s="272" t="str">
        <f>IF(入力!F50="","",入力!F50)</f>
        <v/>
      </c>
      <c r="AA44" s="261"/>
      <c r="AB44" s="261"/>
      <c r="AC44" s="262"/>
      <c r="AD44" s="49" t="str">
        <f>LEFT(RIGHT(" "&amp;入力!G50,9),1)</f>
        <v xml:space="preserve"> </v>
      </c>
      <c r="AE44" s="24" t="str">
        <f>LEFT(RIGHT(" "&amp;入力!G50,8),1)</f>
        <v xml:space="preserve"> </v>
      </c>
      <c r="AF44" s="24" t="str">
        <f>LEFT(RIGHT(" "&amp;入力!G50,7),1)</f>
        <v xml:space="preserve"> </v>
      </c>
      <c r="AG44" s="24" t="str">
        <f>LEFT(RIGHT(" "&amp;入力!G50,6),1)</f>
        <v xml:space="preserve"> </v>
      </c>
      <c r="AH44" s="24" t="str">
        <f>LEFT(RIGHT(" "&amp;入力!G50,5),1)</f>
        <v xml:space="preserve"> </v>
      </c>
      <c r="AI44" s="24" t="str">
        <f>LEFT(RIGHT(" "&amp;入力!G50,4),1)</f>
        <v xml:space="preserve"> </v>
      </c>
      <c r="AJ44" s="24" t="str">
        <f>LEFT(RIGHT(" "&amp;入力!G50,3),1)</f>
        <v xml:space="preserve"> </v>
      </c>
      <c r="AK44" s="24" t="str">
        <f>LEFT(RIGHT(" "&amp;入力!G50,2),1)</f>
        <v xml:space="preserve"> </v>
      </c>
      <c r="AL44" s="45" t="str">
        <f>IF(AND(AK44=" ",LEFT(RIGHT(" "&amp;入力!G50,1),1)="0"),"",LEFT(RIGHT(" "&amp;入力!G50,1),1))</f>
        <v/>
      </c>
      <c r="AM44" s="58"/>
      <c r="AN44" s="50"/>
      <c r="AO44" s="42"/>
      <c r="AP44" s="42"/>
      <c r="AQ44" s="43"/>
      <c r="AR44" s="50"/>
      <c r="AS44" s="42"/>
      <c r="AT44" s="51"/>
      <c r="AU44" s="51"/>
      <c r="AV44" s="52"/>
      <c r="AW44" s="50"/>
      <c r="AX44" s="53"/>
      <c r="AY44" s="53"/>
      <c r="AZ44" s="53"/>
      <c r="BA44" s="53"/>
      <c r="BB44" s="53"/>
      <c r="BC44" s="53"/>
      <c r="BD44" s="53"/>
      <c r="BE44" s="54"/>
    </row>
    <row r="45" spans="1:57" ht="4.5" customHeight="1">
      <c r="A45" s="279"/>
      <c r="B45" s="274"/>
      <c r="C45" s="275"/>
      <c r="D45" s="273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5"/>
      <c r="U45" s="273"/>
      <c r="V45" s="274"/>
      <c r="W45" s="275"/>
      <c r="X45" s="273"/>
      <c r="Y45" s="275"/>
      <c r="Z45" s="273"/>
      <c r="AA45" s="274"/>
      <c r="AB45" s="274"/>
      <c r="AC45" s="275"/>
      <c r="AD45" s="39"/>
      <c r="AE45" s="41"/>
      <c r="AF45" s="57"/>
      <c r="AG45" s="39"/>
      <c r="AH45" s="41"/>
      <c r="AI45" s="57"/>
      <c r="AJ45" s="39"/>
      <c r="AK45" s="41"/>
      <c r="AL45" s="59"/>
      <c r="AM45" s="58"/>
      <c r="AN45" s="39"/>
      <c r="AO45" s="40"/>
      <c r="AP45" s="40"/>
      <c r="AQ45" s="40"/>
      <c r="AR45" s="40"/>
      <c r="AS45" s="57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</row>
    <row r="46" spans="1:57" ht="16.5" customHeight="1">
      <c r="A46" s="255" t="str">
        <f>IF(入力!B51="","",入力!B51)</f>
        <v/>
      </c>
      <c r="B46" s="261"/>
      <c r="C46" s="262"/>
      <c r="D46" s="280" t="str">
        <f>IF(入力!C51="","",入力!C51)</f>
        <v/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2"/>
      <c r="U46" s="281" t="str">
        <f>IF(入力!D51="","",入力!D51)</f>
        <v/>
      </c>
      <c r="V46" s="261"/>
      <c r="W46" s="262"/>
      <c r="X46" s="282" t="str">
        <f>IF(入力!E51="","",入力!E51)</f>
        <v/>
      </c>
      <c r="Y46" s="262"/>
      <c r="Z46" s="272" t="str">
        <f>IF(入力!F51="","",入力!F51)</f>
        <v/>
      </c>
      <c r="AA46" s="261"/>
      <c r="AB46" s="261"/>
      <c r="AC46" s="262"/>
      <c r="AD46" s="49" t="str">
        <f>LEFT(RIGHT(" "&amp;入力!G51,9),1)</f>
        <v xml:space="preserve"> </v>
      </c>
      <c r="AE46" s="24" t="str">
        <f>LEFT(RIGHT(" "&amp;入力!G51,8),1)</f>
        <v xml:space="preserve"> </v>
      </c>
      <c r="AF46" s="24" t="str">
        <f>LEFT(RIGHT(" "&amp;入力!G51,7),1)</f>
        <v xml:space="preserve"> </v>
      </c>
      <c r="AG46" s="24" t="str">
        <f>LEFT(RIGHT(" "&amp;入力!G51,6),1)</f>
        <v xml:space="preserve"> </v>
      </c>
      <c r="AH46" s="24" t="str">
        <f>LEFT(RIGHT(" "&amp;入力!G51,5),1)</f>
        <v xml:space="preserve"> </v>
      </c>
      <c r="AI46" s="24" t="str">
        <f>LEFT(RIGHT(" "&amp;入力!G51,4),1)</f>
        <v xml:space="preserve"> </v>
      </c>
      <c r="AJ46" s="24" t="str">
        <f>LEFT(RIGHT(" "&amp;入力!G51,3),1)</f>
        <v xml:space="preserve"> </v>
      </c>
      <c r="AK46" s="24" t="str">
        <f>LEFT(RIGHT(" "&amp;入力!G51,2),1)</f>
        <v xml:space="preserve"> </v>
      </c>
      <c r="AL46" s="45" t="str">
        <f>IF(AND(AK46=" ",LEFT(RIGHT(" "&amp;入力!G51,1),1)="0"),"",LEFT(RIGHT(" "&amp;入力!G51,1),1))</f>
        <v/>
      </c>
      <c r="AM46" s="58"/>
      <c r="AN46" s="50"/>
      <c r="AO46" s="42"/>
      <c r="AP46" s="42"/>
      <c r="AQ46" s="43"/>
      <c r="AR46" s="50"/>
      <c r="AS46" s="42"/>
      <c r="AT46" s="51"/>
      <c r="AU46" s="51"/>
      <c r="AV46" s="52"/>
      <c r="AW46" s="50"/>
      <c r="AX46" s="53"/>
      <c r="AY46" s="53"/>
      <c r="AZ46" s="53"/>
      <c r="BA46" s="53"/>
      <c r="BB46" s="53"/>
      <c r="BC46" s="53"/>
      <c r="BD46" s="53"/>
      <c r="BE46" s="54"/>
    </row>
    <row r="47" spans="1:57" ht="4.5" customHeight="1">
      <c r="A47" s="279"/>
      <c r="B47" s="274"/>
      <c r="C47" s="275"/>
      <c r="D47" s="273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5"/>
      <c r="U47" s="273"/>
      <c r="V47" s="274"/>
      <c r="W47" s="275"/>
      <c r="X47" s="273"/>
      <c r="Y47" s="275"/>
      <c r="Z47" s="273"/>
      <c r="AA47" s="274"/>
      <c r="AB47" s="274"/>
      <c r="AC47" s="275"/>
      <c r="AD47" s="39"/>
      <c r="AE47" s="41"/>
      <c r="AF47" s="57"/>
      <c r="AG47" s="39"/>
      <c r="AH47" s="41"/>
      <c r="AI47" s="57"/>
      <c r="AJ47" s="39"/>
      <c r="AK47" s="41"/>
      <c r="AL47" s="59"/>
      <c r="AM47" s="58"/>
      <c r="AN47" s="39"/>
      <c r="AO47" s="40"/>
      <c r="AP47" s="40"/>
      <c r="AQ47" s="40"/>
      <c r="AR47" s="40"/>
      <c r="AS47" s="57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</row>
    <row r="48" spans="1:57" ht="16.5" customHeight="1">
      <c r="A48" s="255" t="str">
        <f>IF(入力!B52="","",入力!B52)</f>
        <v/>
      </c>
      <c r="B48" s="261"/>
      <c r="C48" s="262"/>
      <c r="D48" s="280" t="str">
        <f>IF(入力!C52="","",入力!C52)</f>
        <v/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2"/>
      <c r="U48" s="281" t="str">
        <f>IF(入力!D52="","",入力!D52)</f>
        <v/>
      </c>
      <c r="V48" s="261"/>
      <c r="W48" s="262"/>
      <c r="X48" s="282" t="str">
        <f>IF(入力!E52="","",入力!E52)</f>
        <v/>
      </c>
      <c r="Y48" s="262"/>
      <c r="Z48" s="272" t="str">
        <f>IF(入力!F52="","",入力!F52)</f>
        <v/>
      </c>
      <c r="AA48" s="261"/>
      <c r="AB48" s="261"/>
      <c r="AC48" s="262"/>
      <c r="AD48" s="49" t="str">
        <f>LEFT(RIGHT(" "&amp;入力!G52,9),1)</f>
        <v xml:space="preserve"> </v>
      </c>
      <c r="AE48" s="24" t="str">
        <f>LEFT(RIGHT(" "&amp;入力!G52,8),1)</f>
        <v xml:space="preserve"> </v>
      </c>
      <c r="AF48" s="24" t="str">
        <f>LEFT(RIGHT(" "&amp;入力!G52,7),1)</f>
        <v xml:space="preserve"> </v>
      </c>
      <c r="AG48" s="24" t="str">
        <f>LEFT(RIGHT(" "&amp;入力!G52,6),1)</f>
        <v xml:space="preserve"> </v>
      </c>
      <c r="AH48" s="24" t="str">
        <f>LEFT(RIGHT(" "&amp;入力!G52,5),1)</f>
        <v xml:space="preserve"> </v>
      </c>
      <c r="AI48" s="24" t="str">
        <f>LEFT(RIGHT(" "&amp;入力!G52,4),1)</f>
        <v xml:space="preserve"> </v>
      </c>
      <c r="AJ48" s="24" t="str">
        <f>LEFT(RIGHT(" "&amp;入力!G52,3),1)</f>
        <v xml:space="preserve"> </v>
      </c>
      <c r="AK48" s="24" t="str">
        <f>LEFT(RIGHT(" "&amp;入力!G52,2),1)</f>
        <v xml:space="preserve"> </v>
      </c>
      <c r="AL48" s="45" t="str">
        <f>IF(AND(AK48=" ",LEFT(RIGHT(" "&amp;入力!G52,1),1)="0"),"",LEFT(RIGHT(" "&amp;入力!G52,1),1))</f>
        <v/>
      </c>
      <c r="AM48" s="58"/>
      <c r="AN48" s="50"/>
      <c r="AO48" s="42"/>
      <c r="AP48" s="42"/>
      <c r="AQ48" s="43"/>
      <c r="AR48" s="50"/>
      <c r="AS48" s="42"/>
      <c r="AT48" s="51"/>
      <c r="AU48" s="51"/>
      <c r="AV48" s="52"/>
      <c r="AW48" s="50"/>
      <c r="AX48" s="53"/>
      <c r="AY48" s="53"/>
      <c r="AZ48" s="53"/>
      <c r="BA48" s="53"/>
      <c r="BB48" s="53"/>
      <c r="BC48" s="53"/>
      <c r="BD48" s="53"/>
      <c r="BE48" s="54"/>
    </row>
    <row r="49" spans="1:57" ht="4.5" customHeight="1" thickBot="1">
      <c r="A49" s="279"/>
      <c r="B49" s="274"/>
      <c r="C49" s="275"/>
      <c r="D49" s="273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5"/>
      <c r="U49" s="273"/>
      <c r="V49" s="274"/>
      <c r="W49" s="275"/>
      <c r="X49" s="273"/>
      <c r="Y49" s="275"/>
      <c r="Z49" s="273"/>
      <c r="AA49" s="274"/>
      <c r="AB49" s="274"/>
      <c r="AC49" s="275"/>
      <c r="AD49" s="39"/>
      <c r="AE49" s="41"/>
      <c r="AF49" s="57"/>
      <c r="AG49" s="39"/>
      <c r="AH49" s="41"/>
      <c r="AI49" s="57"/>
      <c r="AJ49" s="39"/>
      <c r="AK49" s="41"/>
      <c r="AL49" s="59"/>
      <c r="AM49" s="58"/>
      <c r="AN49" s="39"/>
      <c r="AO49" s="40"/>
      <c r="AP49" s="40"/>
      <c r="AQ49" s="40"/>
      <c r="AR49" s="40"/>
      <c r="AS49" s="57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</row>
    <row r="50" spans="1:57" ht="16.5" customHeight="1">
      <c r="A50" s="246"/>
      <c r="B50" s="265"/>
      <c r="C50" s="266"/>
      <c r="D50" s="308" t="s">
        <v>208</v>
      </c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6"/>
      <c r="U50" s="319"/>
      <c r="V50" s="265"/>
      <c r="W50" s="266"/>
      <c r="X50" s="320"/>
      <c r="Y50" s="266"/>
      <c r="Z50" s="375"/>
      <c r="AA50" s="265"/>
      <c r="AB50" s="265"/>
      <c r="AC50" s="266"/>
      <c r="AD50" s="62" t="str">
        <f>LEFT(RIGHT(" "&amp;入力!G53,9),1)</f>
        <v xml:space="preserve"> </v>
      </c>
      <c r="AE50" s="63" t="str">
        <f>LEFT(RIGHT(" "&amp;入力!G53,8),1)</f>
        <v xml:space="preserve"> </v>
      </c>
      <c r="AF50" s="63" t="str">
        <f>LEFT(RIGHT(" "&amp;入力!G53,7),1)</f>
        <v xml:space="preserve"> </v>
      </c>
      <c r="AG50" s="63" t="str">
        <f>LEFT(RIGHT(" "&amp;入力!G53,6),1)</f>
        <v xml:space="preserve"> </v>
      </c>
      <c r="AH50" s="63" t="str">
        <f>LEFT(RIGHT(" "&amp;入力!G53,5),1)</f>
        <v xml:space="preserve"> </v>
      </c>
      <c r="AI50" s="63" t="str">
        <f>LEFT(RIGHT(" "&amp;入力!G53,4),1)</f>
        <v xml:space="preserve"> </v>
      </c>
      <c r="AJ50" s="63" t="str">
        <f>LEFT(RIGHT(" "&amp;入力!G53,3),1)</f>
        <v xml:space="preserve"> </v>
      </c>
      <c r="AK50" s="63" t="str">
        <f>LEFT(RIGHT(" "&amp;入力!G53,2),1)</f>
        <v xml:space="preserve"> </v>
      </c>
      <c r="AL50" s="64" t="str">
        <f>IF(AND(AK50=" ",LEFT(RIGHT(" "&amp;入力!G53,1),1)="0"),"",LEFT(RIGHT(" "&amp;入力!G53,1),1))</f>
        <v/>
      </c>
      <c r="AM50" s="58"/>
      <c r="AN50" s="50"/>
      <c r="AO50" s="42"/>
      <c r="AP50" s="42"/>
      <c r="AQ50" s="43"/>
      <c r="AR50" s="50"/>
      <c r="AS50" s="42"/>
      <c r="AT50" s="51"/>
      <c r="AU50" s="51"/>
      <c r="AV50" s="52"/>
      <c r="AW50" s="50"/>
      <c r="AX50" s="53"/>
      <c r="AY50" s="53"/>
      <c r="AZ50" s="53"/>
      <c r="BA50" s="53"/>
      <c r="BB50" s="53"/>
      <c r="BC50" s="53"/>
      <c r="BD50" s="53"/>
      <c r="BE50" s="54"/>
    </row>
    <row r="51" spans="1:57" ht="4.5" customHeight="1" thickBot="1">
      <c r="A51" s="267"/>
      <c r="B51" s="268"/>
      <c r="C51" s="269"/>
      <c r="D51" s="289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9"/>
      <c r="U51" s="289"/>
      <c r="V51" s="268"/>
      <c r="W51" s="269"/>
      <c r="X51" s="289"/>
      <c r="Y51" s="269"/>
      <c r="Z51" s="289"/>
      <c r="AA51" s="268"/>
      <c r="AB51" s="268"/>
      <c r="AC51" s="269"/>
      <c r="AD51" s="65"/>
      <c r="AE51" s="34"/>
      <c r="AF51" s="46"/>
      <c r="AG51" s="65"/>
      <c r="AH51" s="34"/>
      <c r="AI51" s="46"/>
      <c r="AJ51" s="65"/>
      <c r="AK51" s="34"/>
      <c r="AL51" s="48"/>
      <c r="AM51" s="58"/>
      <c r="AN51" s="39"/>
      <c r="AO51" s="40"/>
      <c r="AP51" s="40"/>
      <c r="AQ51" s="40"/>
      <c r="AR51" s="40"/>
      <c r="AS51" s="57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</row>
    <row r="52" spans="1:57" ht="16.5" customHeight="1" thickBot="1">
      <c r="A52" s="66" t="s">
        <v>79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</row>
    <row r="53" spans="1:57" ht="18" customHeight="1">
      <c r="A53" s="309" t="s">
        <v>80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285"/>
      <c r="U53" s="24"/>
      <c r="V53" s="309" t="s">
        <v>81</v>
      </c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5"/>
    </row>
    <row r="54" spans="1:57" ht="18" customHeight="1">
      <c r="A54" s="270" t="s">
        <v>64</v>
      </c>
      <c r="B54" s="271"/>
      <c r="C54" s="284" t="s">
        <v>65</v>
      </c>
      <c r="D54" s="285"/>
      <c r="E54" s="270"/>
      <c r="F54" s="271"/>
      <c r="G54" s="284"/>
      <c r="H54" s="285"/>
      <c r="I54" s="270"/>
      <c r="J54" s="271"/>
      <c r="K54" s="284"/>
      <c r="L54" s="285"/>
      <c r="M54" s="270"/>
      <c r="N54" s="285"/>
      <c r="O54" s="270"/>
      <c r="P54" s="271"/>
      <c r="Q54" s="284"/>
      <c r="R54" s="271"/>
      <c r="S54" s="284"/>
      <c r="T54" s="285"/>
      <c r="U54" s="67"/>
      <c r="V54" s="270" t="s">
        <v>63</v>
      </c>
      <c r="W54" s="271"/>
      <c r="X54" s="284" t="s">
        <v>64</v>
      </c>
      <c r="Y54" s="271"/>
      <c r="Z54" s="284" t="s">
        <v>65</v>
      </c>
      <c r="AA54" s="271"/>
      <c r="AB54" s="284"/>
      <c r="AC54" s="271"/>
      <c r="AD54" s="284"/>
      <c r="AE54" s="271"/>
      <c r="AF54" s="284"/>
      <c r="AG54" s="271"/>
      <c r="AH54" s="284"/>
      <c r="AI54" s="271"/>
      <c r="AJ54" s="284"/>
      <c r="AK54" s="271"/>
      <c r="AL54" s="284"/>
      <c r="AM54" s="285"/>
      <c r="AN54" s="270"/>
      <c r="AO54" s="271"/>
      <c r="AP54" s="284"/>
      <c r="AQ54" s="285"/>
      <c r="AR54" s="270"/>
      <c r="AS54" s="271"/>
      <c r="AT54" s="284"/>
      <c r="AU54" s="285"/>
      <c r="AV54" s="270"/>
      <c r="AW54" s="285"/>
      <c r="AX54" s="270"/>
      <c r="AY54" s="271"/>
      <c r="AZ54" s="284"/>
      <c r="BA54" s="271"/>
      <c r="BB54" s="284"/>
      <c r="BC54" s="271"/>
      <c r="BD54" s="284"/>
      <c r="BE54" s="285"/>
    </row>
    <row r="55" spans="1:57" ht="18" customHeight="1">
      <c r="A55" s="306" t="s">
        <v>82</v>
      </c>
      <c r="B55" s="307"/>
      <c r="C55" s="307"/>
      <c r="D55" s="307"/>
      <c r="E55" s="306" t="s">
        <v>83</v>
      </c>
      <c r="F55" s="307"/>
      <c r="G55" s="307"/>
      <c r="H55" s="307"/>
      <c r="I55" s="306" t="s">
        <v>84</v>
      </c>
      <c r="J55" s="307"/>
      <c r="K55" s="307"/>
      <c r="L55" s="307"/>
      <c r="M55" s="306" t="s">
        <v>85</v>
      </c>
      <c r="N55" s="307"/>
      <c r="O55" s="306" t="s">
        <v>86</v>
      </c>
      <c r="P55" s="307"/>
      <c r="Q55" s="307"/>
      <c r="R55" s="307"/>
      <c r="S55" s="307"/>
      <c r="T55" s="307"/>
      <c r="U55" s="67"/>
      <c r="V55" s="306" t="s">
        <v>87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6" t="s">
        <v>83</v>
      </c>
      <c r="AO55" s="307"/>
      <c r="AP55" s="307"/>
      <c r="AQ55" s="307"/>
      <c r="AR55" s="306" t="s">
        <v>84</v>
      </c>
      <c r="AS55" s="307"/>
      <c r="AT55" s="307"/>
      <c r="AU55" s="307"/>
      <c r="AV55" s="306" t="s">
        <v>85</v>
      </c>
      <c r="AW55" s="307"/>
      <c r="AX55" s="306" t="s">
        <v>86</v>
      </c>
      <c r="AY55" s="307"/>
      <c r="AZ55" s="307"/>
      <c r="BA55" s="307"/>
      <c r="BB55" s="307"/>
      <c r="BC55" s="307"/>
      <c r="BD55" s="307"/>
      <c r="BE55" s="307"/>
    </row>
    <row r="56" spans="1:57" ht="21.7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7"/>
      <c r="V56" s="67"/>
      <c r="W56" s="67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</row>
    <row r="57" spans="1:57" ht="13.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91" t="s">
        <v>38</v>
      </c>
      <c r="AQ57" s="292"/>
      <c r="AR57" s="293"/>
      <c r="AS57" s="291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3"/>
    </row>
    <row r="58" spans="1:57" ht="21">
      <c r="A58" s="25" t="str">
        <f>A2</f>
        <v>株式会社 タイコー技建 御中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5" t="s">
        <v>88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326">
        <f>AD2</f>
        <v>45230</v>
      </c>
      <c r="AE58" s="238"/>
      <c r="AF58" s="238"/>
      <c r="AG58" s="327" t="s">
        <v>41</v>
      </c>
      <c r="AH58" s="238"/>
      <c r="AI58" s="398" t="s">
        <v>89</v>
      </c>
      <c r="AJ58" s="399"/>
      <c r="AK58" s="399"/>
      <c r="AL58" s="399"/>
      <c r="AM58" s="329" t="s">
        <v>43</v>
      </c>
      <c r="AN58" s="238"/>
      <c r="AO58" s="26"/>
      <c r="AP58" s="331"/>
      <c r="AQ58" s="261"/>
      <c r="AR58" s="262"/>
      <c r="AS58" s="33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2"/>
    </row>
    <row r="59" spans="1:57" ht="6.75" customHeight="1">
      <c r="A59" s="25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30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27"/>
      <c r="AJ59" s="27"/>
      <c r="AK59" s="27"/>
      <c r="AL59" s="27"/>
      <c r="AM59" s="330"/>
      <c r="AN59" s="330"/>
      <c r="AO59" s="26"/>
      <c r="AP59" s="288"/>
      <c r="AQ59" s="238"/>
      <c r="AR59" s="264"/>
      <c r="AS59" s="28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4"/>
    </row>
    <row r="60" spans="1:57" ht="19.5" customHeight="1">
      <c r="A60" s="25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5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3"/>
      <c r="AQ60" s="274"/>
      <c r="AR60" s="275"/>
      <c r="AS60" s="273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5"/>
    </row>
    <row r="61" spans="1:57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335" t="s">
        <v>44</v>
      </c>
      <c r="AO61" s="238"/>
      <c r="AP61" s="238"/>
      <c r="AQ61" s="24"/>
      <c r="AR61" s="24"/>
      <c r="AS61" s="336" t="s">
        <v>45</v>
      </c>
      <c r="AT61" s="238"/>
      <c r="AU61" s="401">
        <f>AU5</f>
        <v>45230</v>
      </c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1:57" ht="9" customHeight="1" thickBo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348" t="s">
        <v>46</v>
      </c>
      <c r="Q62" s="238"/>
      <c r="R62" s="238"/>
      <c r="S62" s="238"/>
      <c r="T62" s="238"/>
      <c r="U62" s="238"/>
      <c r="V62" s="238"/>
      <c r="W62" s="415" t="s">
        <v>90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4"/>
      <c r="AH62" s="24"/>
      <c r="AI62" s="24"/>
      <c r="AJ62" s="24"/>
      <c r="AK62" s="24"/>
      <c r="AL62" s="24"/>
      <c r="AM62" s="24"/>
      <c r="AN62" s="268"/>
      <c r="AO62" s="268"/>
      <c r="AP62" s="268"/>
      <c r="AQ62" s="34"/>
      <c r="AR62" s="34"/>
      <c r="AS62" s="268"/>
      <c r="AT62" s="268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</row>
    <row r="63" spans="1:57" ht="15" customHeight="1">
      <c r="A63" s="304" t="s">
        <v>48</v>
      </c>
      <c r="B63" s="238"/>
      <c r="C63" s="238"/>
      <c r="D63" s="24"/>
      <c r="E63" s="24" t="s">
        <v>49</v>
      </c>
      <c r="F63" s="24"/>
      <c r="G63" s="24"/>
      <c r="H63" s="24"/>
      <c r="I63" s="24"/>
      <c r="J63" s="24" t="s">
        <v>50</v>
      </c>
      <c r="K63" s="24"/>
      <c r="L63" s="24"/>
      <c r="M63" s="24"/>
      <c r="N63" s="24"/>
      <c r="O63" s="24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69"/>
      <c r="AH63" s="69"/>
      <c r="AI63" s="69"/>
      <c r="AJ63" s="69"/>
      <c r="AK63" s="69"/>
      <c r="AL63" s="24"/>
      <c r="AM63" s="24"/>
      <c r="AN63" s="396" t="s">
        <v>213</v>
      </c>
      <c r="AO63" s="397"/>
      <c r="AP63" s="397"/>
      <c r="AQ63" s="397"/>
      <c r="AR63" s="334" t="str">
        <f>AR7</f>
        <v>〒123-0000　東京都江東区豊洲1-1-1</v>
      </c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413"/>
    </row>
    <row r="64" spans="1:57" ht="7.5" customHeight="1" thickBo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355" t="s">
        <v>214</v>
      </c>
      <c r="AO64" s="356"/>
      <c r="AP64" s="356"/>
      <c r="AQ64" s="356"/>
      <c r="AR64" s="340" t="str">
        <f>AR8</f>
        <v>株式会社太閤技建</v>
      </c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94"/>
    </row>
    <row r="65" spans="1:57" ht="13.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357" t="s">
        <v>51</v>
      </c>
      <c r="P65" s="265"/>
      <c r="Q65" s="266"/>
      <c r="R65" s="345" t="s">
        <v>52</v>
      </c>
      <c r="S65" s="277"/>
      <c r="T65" s="277"/>
      <c r="U65" s="277"/>
      <c r="V65" s="277"/>
      <c r="W65" s="277"/>
      <c r="X65" s="278"/>
      <c r="Y65" s="345" t="s">
        <v>53</v>
      </c>
      <c r="Z65" s="277"/>
      <c r="AA65" s="277"/>
      <c r="AB65" s="277"/>
      <c r="AC65" s="277"/>
      <c r="AD65" s="277"/>
      <c r="AE65" s="278"/>
      <c r="AF65" s="345" t="s">
        <v>54</v>
      </c>
      <c r="AG65" s="277"/>
      <c r="AH65" s="277"/>
      <c r="AI65" s="277"/>
      <c r="AJ65" s="277"/>
      <c r="AK65" s="277"/>
      <c r="AL65" s="347"/>
      <c r="AM65" s="24"/>
      <c r="AN65" s="355"/>
      <c r="AO65" s="356"/>
      <c r="AP65" s="356"/>
      <c r="AQ65" s="356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94"/>
    </row>
    <row r="66" spans="1:57" ht="18" customHeight="1" thickBot="1">
      <c r="A66" s="305" t="s">
        <v>55</v>
      </c>
      <c r="B66" s="274"/>
      <c r="C66" s="274"/>
      <c r="D66" s="274"/>
      <c r="E66" s="305" t="s">
        <v>56</v>
      </c>
      <c r="F66" s="274"/>
      <c r="G66" s="305" t="s">
        <v>57</v>
      </c>
      <c r="H66" s="274"/>
      <c r="I66" s="24"/>
      <c r="J66" s="24"/>
      <c r="K66" s="24"/>
      <c r="L66" s="24"/>
      <c r="M66" s="24"/>
      <c r="N66" s="24"/>
      <c r="O66" s="267"/>
      <c r="P66" s="268"/>
      <c r="Q66" s="269"/>
      <c r="R66" s="416"/>
      <c r="S66" s="342"/>
      <c r="T66" s="342"/>
      <c r="U66" s="342"/>
      <c r="V66" s="342"/>
      <c r="W66" s="342"/>
      <c r="X66" s="343"/>
      <c r="Y66" s="416"/>
      <c r="Z66" s="342"/>
      <c r="AA66" s="342"/>
      <c r="AB66" s="342"/>
      <c r="AC66" s="342"/>
      <c r="AD66" s="342"/>
      <c r="AE66" s="343"/>
      <c r="AF66" s="416"/>
      <c r="AG66" s="342"/>
      <c r="AH66" s="342"/>
      <c r="AI66" s="342"/>
      <c r="AJ66" s="342"/>
      <c r="AK66" s="342"/>
      <c r="AL66" s="358"/>
      <c r="AM66" s="24"/>
      <c r="AN66" s="355" t="s">
        <v>215</v>
      </c>
      <c r="AO66" s="356"/>
      <c r="AP66" s="356"/>
      <c r="AQ66" s="356"/>
      <c r="AR66" s="340" t="str">
        <f>AR10</f>
        <v>豊臣秀吉</v>
      </c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94"/>
    </row>
    <row r="67" spans="1:57" ht="18" customHeight="1">
      <c r="A67" s="36"/>
      <c r="B67" s="37"/>
      <c r="C67" s="37"/>
      <c r="D67" s="37"/>
      <c r="E67" s="36"/>
      <c r="F67" s="38"/>
      <c r="G67" s="37"/>
      <c r="H67" s="38"/>
      <c r="I67" s="24"/>
      <c r="J67" s="35"/>
      <c r="K67" s="35"/>
      <c r="L67" s="35"/>
      <c r="M67" s="35"/>
      <c r="N67" s="24"/>
      <c r="O67" s="344"/>
      <c r="P67" s="277"/>
      <c r="Q67" s="278"/>
      <c r="R67" s="345" t="s">
        <v>58</v>
      </c>
      <c r="S67" s="277"/>
      <c r="T67" s="277"/>
      <c r="U67" s="277"/>
      <c r="V67" s="277"/>
      <c r="W67" s="277"/>
      <c r="X67" s="278"/>
      <c r="Y67" s="346" t="s">
        <v>59</v>
      </c>
      <c r="Z67" s="277"/>
      <c r="AA67" s="277"/>
      <c r="AB67" s="277"/>
      <c r="AC67" s="277"/>
      <c r="AD67" s="277"/>
      <c r="AE67" s="278"/>
      <c r="AF67" s="345" t="s">
        <v>60</v>
      </c>
      <c r="AG67" s="277"/>
      <c r="AH67" s="277"/>
      <c r="AI67" s="277"/>
      <c r="AJ67" s="277"/>
      <c r="AK67" s="277"/>
      <c r="AL67" s="347"/>
      <c r="AM67" s="24"/>
      <c r="AN67" s="355" t="s">
        <v>216</v>
      </c>
      <c r="AO67" s="356"/>
      <c r="AP67" s="356"/>
      <c r="AQ67" s="356"/>
      <c r="AR67" s="340" t="str">
        <f>AR11</f>
        <v>03-1234-5678</v>
      </c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94"/>
    </row>
    <row r="68" spans="1:57" ht="4.5" customHeight="1">
      <c r="A68" s="39"/>
      <c r="B68" s="40"/>
      <c r="C68" s="41"/>
      <c r="D68" s="40"/>
      <c r="E68" s="40"/>
      <c r="F68" s="40"/>
      <c r="G68" s="40"/>
      <c r="H68" s="40"/>
      <c r="I68" s="24"/>
      <c r="J68" s="24"/>
      <c r="K68" s="24"/>
      <c r="L68" s="24"/>
      <c r="M68" s="24"/>
      <c r="N68" s="24"/>
      <c r="O68" s="295" t="s">
        <v>61</v>
      </c>
      <c r="P68" s="261"/>
      <c r="Q68" s="262"/>
      <c r="R68" s="290"/>
      <c r="S68" s="261"/>
      <c r="T68" s="261"/>
      <c r="U68" s="261"/>
      <c r="V68" s="261"/>
      <c r="W68" s="261"/>
      <c r="X68" s="262"/>
      <c r="Y68" s="290"/>
      <c r="Z68" s="262"/>
      <c r="AA68" s="290"/>
      <c r="AB68" s="261"/>
      <c r="AC68" s="261"/>
      <c r="AD68" s="261"/>
      <c r="AE68" s="262"/>
      <c r="AF68" s="290"/>
      <c r="AG68" s="261"/>
      <c r="AH68" s="261"/>
      <c r="AI68" s="261"/>
      <c r="AJ68" s="261"/>
      <c r="AK68" s="261"/>
      <c r="AL68" s="354"/>
      <c r="AM68" s="24"/>
      <c r="AN68" s="355" t="s">
        <v>217</v>
      </c>
      <c r="AO68" s="356"/>
      <c r="AP68" s="356"/>
      <c r="AQ68" s="356"/>
      <c r="AR68" s="340" t="str">
        <f>AR12</f>
        <v>03-1234-5679</v>
      </c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94"/>
    </row>
    <row r="69" spans="1:57" ht="4.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63"/>
      <c r="P69" s="238"/>
      <c r="Q69" s="264"/>
      <c r="R69" s="288"/>
      <c r="S69" s="238"/>
      <c r="T69" s="238"/>
      <c r="U69" s="238"/>
      <c r="V69" s="238"/>
      <c r="W69" s="238"/>
      <c r="X69" s="264"/>
      <c r="Y69" s="288"/>
      <c r="Z69" s="264"/>
      <c r="AA69" s="288"/>
      <c r="AB69" s="238"/>
      <c r="AC69" s="238"/>
      <c r="AD69" s="238"/>
      <c r="AE69" s="264"/>
      <c r="AF69" s="288"/>
      <c r="AG69" s="238"/>
      <c r="AH69" s="238"/>
      <c r="AI69" s="238"/>
      <c r="AJ69" s="238"/>
      <c r="AK69" s="238"/>
      <c r="AL69" s="302"/>
      <c r="AM69" s="24"/>
      <c r="AN69" s="355"/>
      <c r="AO69" s="356"/>
      <c r="AP69" s="356"/>
      <c r="AQ69" s="356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94"/>
    </row>
    <row r="70" spans="1:57" ht="4.5" customHeight="1">
      <c r="A70" s="298" t="s">
        <v>62</v>
      </c>
      <c r="B70" s="261"/>
      <c r="C70" s="261"/>
      <c r="D70" s="262"/>
      <c r="E70" s="296" t="s">
        <v>63</v>
      </c>
      <c r="F70" s="296" t="s">
        <v>64</v>
      </c>
      <c r="G70" s="296" t="s">
        <v>65</v>
      </c>
      <c r="H70" s="296"/>
      <c r="I70" s="296"/>
      <c r="J70" s="296"/>
      <c r="K70" s="296"/>
      <c r="L70" s="296"/>
      <c r="M70" s="297"/>
      <c r="N70" s="24"/>
      <c r="O70" s="263"/>
      <c r="P70" s="238"/>
      <c r="Q70" s="264"/>
      <c r="R70" s="288"/>
      <c r="S70" s="238"/>
      <c r="T70" s="238"/>
      <c r="U70" s="238"/>
      <c r="V70" s="238"/>
      <c r="W70" s="238"/>
      <c r="X70" s="264"/>
      <c r="Y70" s="288"/>
      <c r="Z70" s="264"/>
      <c r="AA70" s="288"/>
      <c r="AB70" s="238"/>
      <c r="AC70" s="238"/>
      <c r="AD70" s="238"/>
      <c r="AE70" s="264"/>
      <c r="AF70" s="288"/>
      <c r="AG70" s="238"/>
      <c r="AH70" s="238"/>
      <c r="AI70" s="238"/>
      <c r="AJ70" s="238"/>
      <c r="AK70" s="238"/>
      <c r="AL70" s="302"/>
      <c r="AM70" s="24"/>
      <c r="AN70" s="355"/>
      <c r="AO70" s="356"/>
      <c r="AP70" s="356"/>
      <c r="AQ70" s="356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94"/>
    </row>
    <row r="71" spans="1:57" ht="4.5" customHeight="1">
      <c r="A71" s="288"/>
      <c r="B71" s="238"/>
      <c r="C71" s="238"/>
      <c r="D71" s="264"/>
      <c r="E71" s="238"/>
      <c r="F71" s="238"/>
      <c r="G71" s="238"/>
      <c r="H71" s="238"/>
      <c r="I71" s="238"/>
      <c r="J71" s="238"/>
      <c r="K71" s="238"/>
      <c r="L71" s="238"/>
      <c r="M71" s="264"/>
      <c r="N71" s="24"/>
      <c r="O71" s="279"/>
      <c r="P71" s="274"/>
      <c r="Q71" s="275"/>
      <c r="R71" s="273"/>
      <c r="S71" s="274"/>
      <c r="T71" s="274"/>
      <c r="U71" s="274"/>
      <c r="V71" s="274"/>
      <c r="W71" s="274"/>
      <c r="X71" s="275"/>
      <c r="Y71" s="273"/>
      <c r="Z71" s="275"/>
      <c r="AA71" s="273"/>
      <c r="AB71" s="274"/>
      <c r="AC71" s="274"/>
      <c r="AD71" s="274"/>
      <c r="AE71" s="275"/>
      <c r="AF71" s="273"/>
      <c r="AG71" s="274"/>
      <c r="AH71" s="274"/>
      <c r="AI71" s="274"/>
      <c r="AJ71" s="274"/>
      <c r="AK71" s="274"/>
      <c r="AL71" s="359"/>
      <c r="AM71" s="24"/>
      <c r="AN71" s="355"/>
      <c r="AO71" s="356"/>
      <c r="AP71" s="356"/>
      <c r="AQ71" s="356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94"/>
    </row>
    <row r="72" spans="1:57" ht="4.5" customHeight="1">
      <c r="A72" s="288"/>
      <c r="B72" s="238"/>
      <c r="C72" s="238"/>
      <c r="D72" s="264"/>
      <c r="E72" s="238"/>
      <c r="F72" s="238"/>
      <c r="G72" s="238"/>
      <c r="H72" s="238"/>
      <c r="I72" s="238"/>
      <c r="J72" s="238"/>
      <c r="K72" s="238"/>
      <c r="L72" s="238"/>
      <c r="M72" s="264"/>
      <c r="N72" s="24"/>
      <c r="O72" s="295" t="s">
        <v>66</v>
      </c>
      <c r="P72" s="261"/>
      <c r="Q72" s="262"/>
      <c r="R72" s="290"/>
      <c r="S72" s="261"/>
      <c r="T72" s="261"/>
      <c r="U72" s="261"/>
      <c r="V72" s="261"/>
      <c r="W72" s="261"/>
      <c r="X72" s="262"/>
      <c r="Y72" s="294" t="s">
        <v>67</v>
      </c>
      <c r="Z72" s="262"/>
      <c r="AA72" s="290"/>
      <c r="AB72" s="261"/>
      <c r="AC72" s="261"/>
      <c r="AD72" s="261"/>
      <c r="AE72" s="262"/>
      <c r="AF72" s="290"/>
      <c r="AG72" s="261"/>
      <c r="AH72" s="261"/>
      <c r="AI72" s="261"/>
      <c r="AJ72" s="261"/>
      <c r="AK72" s="261"/>
      <c r="AL72" s="354"/>
      <c r="AM72" s="24"/>
      <c r="AN72" s="361" t="s">
        <v>218</v>
      </c>
      <c r="AO72" s="362"/>
      <c r="AP72" s="362"/>
      <c r="AQ72" s="362"/>
      <c r="AR72" s="351" t="str">
        <f>AR16</f>
        <v>T8-0500-0101-8095</v>
      </c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2"/>
    </row>
    <row r="73" spans="1:57" ht="4.5" customHeight="1" thickBot="1">
      <c r="A73" s="289"/>
      <c r="B73" s="268"/>
      <c r="C73" s="268"/>
      <c r="D73" s="269"/>
      <c r="E73" s="46"/>
      <c r="F73" s="47"/>
      <c r="G73" s="47"/>
      <c r="H73" s="47"/>
      <c r="I73" s="47"/>
      <c r="J73" s="47"/>
      <c r="K73" s="47"/>
      <c r="L73" s="46"/>
      <c r="M73" s="46"/>
      <c r="N73" s="24"/>
      <c r="O73" s="263"/>
      <c r="P73" s="238"/>
      <c r="Q73" s="264"/>
      <c r="R73" s="288"/>
      <c r="S73" s="238"/>
      <c r="T73" s="238"/>
      <c r="U73" s="238"/>
      <c r="V73" s="238"/>
      <c r="W73" s="238"/>
      <c r="X73" s="264"/>
      <c r="Y73" s="288"/>
      <c r="Z73" s="264"/>
      <c r="AA73" s="288"/>
      <c r="AB73" s="238"/>
      <c r="AC73" s="238"/>
      <c r="AD73" s="238"/>
      <c r="AE73" s="264"/>
      <c r="AF73" s="288"/>
      <c r="AG73" s="238"/>
      <c r="AH73" s="238"/>
      <c r="AI73" s="238"/>
      <c r="AJ73" s="238"/>
      <c r="AK73" s="238"/>
      <c r="AL73" s="302"/>
      <c r="AM73" s="24"/>
      <c r="AN73" s="361"/>
      <c r="AO73" s="362"/>
      <c r="AP73" s="362"/>
      <c r="AQ73" s="362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2"/>
    </row>
    <row r="74" spans="1:57" ht="4.5" customHeight="1">
      <c r="A74" s="299" t="s">
        <v>68</v>
      </c>
      <c r="B74" s="265"/>
      <c r="C74" s="265"/>
      <c r="D74" s="265"/>
      <c r="E74" s="300"/>
      <c r="F74" s="265"/>
      <c r="G74" s="265"/>
      <c r="H74" s="265"/>
      <c r="I74" s="265"/>
      <c r="J74" s="265"/>
      <c r="K74" s="265"/>
      <c r="L74" s="265"/>
      <c r="M74" s="301"/>
      <c r="N74" s="24"/>
      <c r="O74" s="263"/>
      <c r="P74" s="238"/>
      <c r="Q74" s="264"/>
      <c r="R74" s="288"/>
      <c r="S74" s="238"/>
      <c r="T74" s="238"/>
      <c r="U74" s="238"/>
      <c r="V74" s="238"/>
      <c r="W74" s="238"/>
      <c r="X74" s="264"/>
      <c r="Y74" s="288"/>
      <c r="Z74" s="264"/>
      <c r="AA74" s="288"/>
      <c r="AB74" s="238"/>
      <c r="AC74" s="238"/>
      <c r="AD74" s="238"/>
      <c r="AE74" s="264"/>
      <c r="AF74" s="288"/>
      <c r="AG74" s="238"/>
      <c r="AH74" s="238"/>
      <c r="AI74" s="238"/>
      <c r="AJ74" s="238"/>
      <c r="AK74" s="238"/>
      <c r="AL74" s="302"/>
      <c r="AM74" s="24"/>
      <c r="AN74" s="361"/>
      <c r="AO74" s="362"/>
      <c r="AP74" s="362"/>
      <c r="AQ74" s="362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2"/>
    </row>
    <row r="75" spans="1:57" ht="4.5" customHeight="1">
      <c r="A75" s="263"/>
      <c r="B75" s="238"/>
      <c r="C75" s="238"/>
      <c r="D75" s="238"/>
      <c r="E75" s="263"/>
      <c r="F75" s="238"/>
      <c r="G75" s="238"/>
      <c r="H75" s="238"/>
      <c r="I75" s="238"/>
      <c r="J75" s="238"/>
      <c r="K75" s="238"/>
      <c r="L75" s="238"/>
      <c r="M75" s="302"/>
      <c r="N75" s="24"/>
      <c r="O75" s="279"/>
      <c r="P75" s="274"/>
      <c r="Q75" s="275"/>
      <c r="R75" s="273"/>
      <c r="S75" s="274"/>
      <c r="T75" s="274"/>
      <c r="U75" s="274"/>
      <c r="V75" s="274"/>
      <c r="W75" s="274"/>
      <c r="X75" s="275"/>
      <c r="Y75" s="273"/>
      <c r="Z75" s="275"/>
      <c r="AA75" s="273"/>
      <c r="AB75" s="274"/>
      <c r="AC75" s="274"/>
      <c r="AD75" s="274"/>
      <c r="AE75" s="275"/>
      <c r="AF75" s="273"/>
      <c r="AG75" s="274"/>
      <c r="AH75" s="274"/>
      <c r="AI75" s="274"/>
      <c r="AJ75" s="274"/>
      <c r="AK75" s="274"/>
      <c r="AL75" s="359"/>
      <c r="AM75" s="24"/>
      <c r="AN75" s="363"/>
      <c r="AO75" s="364"/>
      <c r="AP75" s="364"/>
      <c r="AQ75" s="364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2"/>
    </row>
    <row r="76" spans="1:57" ht="4.5" customHeight="1">
      <c r="A76" s="263"/>
      <c r="B76" s="238"/>
      <c r="C76" s="238"/>
      <c r="D76" s="238"/>
      <c r="E76" s="263"/>
      <c r="F76" s="238"/>
      <c r="G76" s="238"/>
      <c r="H76" s="238"/>
      <c r="I76" s="238"/>
      <c r="J76" s="238"/>
      <c r="K76" s="238"/>
      <c r="L76" s="238"/>
      <c r="M76" s="302"/>
      <c r="N76" s="24"/>
      <c r="O76" s="295" t="s">
        <v>69</v>
      </c>
      <c r="P76" s="261"/>
      <c r="Q76" s="262"/>
      <c r="R76" s="290"/>
      <c r="S76" s="261"/>
      <c r="T76" s="261"/>
      <c r="U76" s="261"/>
      <c r="V76" s="261"/>
      <c r="W76" s="261"/>
      <c r="X76" s="262"/>
      <c r="Y76" s="290"/>
      <c r="Z76" s="262"/>
      <c r="AA76" s="290"/>
      <c r="AB76" s="261"/>
      <c r="AC76" s="261"/>
      <c r="AD76" s="261"/>
      <c r="AE76" s="262"/>
      <c r="AF76" s="290"/>
      <c r="AG76" s="261"/>
      <c r="AH76" s="261"/>
      <c r="AI76" s="261"/>
      <c r="AJ76" s="261"/>
      <c r="AK76" s="261"/>
      <c r="AL76" s="354"/>
      <c r="AM76" s="24"/>
      <c r="AN76" s="404" t="str">
        <f>AN20</f>
        <v>A12345</v>
      </c>
      <c r="AO76" s="405"/>
      <c r="AP76" s="405"/>
      <c r="AQ76" s="405"/>
      <c r="AR76" s="405"/>
      <c r="AS76" s="406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45"/>
    </row>
    <row r="77" spans="1:57" ht="4.5" customHeight="1" thickBot="1">
      <c r="A77" s="267"/>
      <c r="B77" s="268"/>
      <c r="C77" s="268"/>
      <c r="D77" s="268"/>
      <c r="E77" s="267"/>
      <c r="F77" s="268"/>
      <c r="G77" s="268"/>
      <c r="H77" s="268"/>
      <c r="I77" s="268"/>
      <c r="J77" s="268"/>
      <c r="K77" s="268"/>
      <c r="L77" s="268"/>
      <c r="M77" s="303"/>
      <c r="N77" s="24"/>
      <c r="O77" s="263"/>
      <c r="P77" s="238"/>
      <c r="Q77" s="264"/>
      <c r="R77" s="288"/>
      <c r="S77" s="238"/>
      <c r="T77" s="238"/>
      <c r="U77" s="238"/>
      <c r="V77" s="238"/>
      <c r="W77" s="238"/>
      <c r="X77" s="264"/>
      <c r="Y77" s="288"/>
      <c r="Z77" s="264"/>
      <c r="AA77" s="288"/>
      <c r="AB77" s="238"/>
      <c r="AC77" s="238"/>
      <c r="AD77" s="238"/>
      <c r="AE77" s="264"/>
      <c r="AF77" s="288"/>
      <c r="AG77" s="238"/>
      <c r="AH77" s="238"/>
      <c r="AI77" s="238"/>
      <c r="AJ77" s="238"/>
      <c r="AK77" s="238"/>
      <c r="AL77" s="302"/>
      <c r="AM77" s="24"/>
      <c r="AN77" s="407"/>
      <c r="AO77" s="408"/>
      <c r="AP77" s="408"/>
      <c r="AQ77" s="408"/>
      <c r="AR77" s="408"/>
      <c r="AS77" s="409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45"/>
    </row>
    <row r="78" spans="1:57" ht="4.5" customHeight="1">
      <c r="A78" s="304" t="s">
        <v>70</v>
      </c>
      <c r="B78" s="238"/>
      <c r="C78" s="238"/>
      <c r="D78" s="238"/>
      <c r="E78" s="35"/>
      <c r="F78" s="35"/>
      <c r="G78" s="35"/>
      <c r="H78" s="35"/>
      <c r="I78" s="35"/>
      <c r="J78" s="35"/>
      <c r="K78" s="35"/>
      <c r="L78" s="24"/>
      <c r="M78" s="24"/>
      <c r="N78" s="24"/>
      <c r="O78" s="263"/>
      <c r="P78" s="238"/>
      <c r="Q78" s="264"/>
      <c r="R78" s="288"/>
      <c r="S78" s="238"/>
      <c r="T78" s="238"/>
      <c r="U78" s="238"/>
      <c r="V78" s="238"/>
      <c r="W78" s="238"/>
      <c r="X78" s="264"/>
      <c r="Y78" s="288"/>
      <c r="Z78" s="264"/>
      <c r="AA78" s="288"/>
      <c r="AB78" s="238"/>
      <c r="AC78" s="238"/>
      <c r="AD78" s="238"/>
      <c r="AE78" s="264"/>
      <c r="AF78" s="288"/>
      <c r="AG78" s="238"/>
      <c r="AH78" s="238"/>
      <c r="AI78" s="238"/>
      <c r="AJ78" s="238"/>
      <c r="AK78" s="238"/>
      <c r="AL78" s="302"/>
      <c r="AM78" s="24"/>
      <c r="AN78" s="407"/>
      <c r="AO78" s="408"/>
      <c r="AP78" s="408"/>
      <c r="AQ78" s="408"/>
      <c r="AR78" s="408"/>
      <c r="AS78" s="409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45"/>
    </row>
    <row r="79" spans="1:57" ht="4.5" customHeight="1" thickBot="1">
      <c r="A79" s="238"/>
      <c r="B79" s="238"/>
      <c r="C79" s="238"/>
      <c r="D79" s="23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67"/>
      <c r="P79" s="268"/>
      <c r="Q79" s="269"/>
      <c r="R79" s="289"/>
      <c r="S79" s="268"/>
      <c r="T79" s="268"/>
      <c r="U79" s="268"/>
      <c r="V79" s="268"/>
      <c r="W79" s="268"/>
      <c r="X79" s="269"/>
      <c r="Y79" s="289"/>
      <c r="Z79" s="269"/>
      <c r="AA79" s="289"/>
      <c r="AB79" s="268"/>
      <c r="AC79" s="268"/>
      <c r="AD79" s="268"/>
      <c r="AE79" s="269"/>
      <c r="AF79" s="289"/>
      <c r="AG79" s="268"/>
      <c r="AH79" s="268"/>
      <c r="AI79" s="268"/>
      <c r="AJ79" s="268"/>
      <c r="AK79" s="268"/>
      <c r="AL79" s="303"/>
      <c r="AM79" s="24"/>
      <c r="AN79" s="227"/>
      <c r="AO79" s="231"/>
      <c r="AP79" s="228"/>
      <c r="AQ79" s="231"/>
      <c r="AR79" s="231"/>
      <c r="AS79" s="229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48"/>
    </row>
    <row r="80" spans="1:57" ht="4.5" customHeight="1">
      <c r="A80" s="238"/>
      <c r="B80" s="238"/>
      <c r="C80" s="238"/>
      <c r="D80" s="23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</row>
    <row r="81" spans="1:57" ht="18.75" customHeight="1">
      <c r="A81" s="291" t="s">
        <v>71</v>
      </c>
      <c r="B81" s="292"/>
      <c r="C81" s="292"/>
      <c r="D81" s="293"/>
      <c r="E81" s="291" t="s">
        <v>72</v>
      </c>
      <c r="F81" s="292"/>
      <c r="G81" s="292"/>
      <c r="H81" s="292"/>
      <c r="I81" s="293"/>
      <c r="J81" s="291" t="s">
        <v>73</v>
      </c>
      <c r="K81" s="292"/>
      <c r="L81" s="292"/>
      <c r="M81" s="292"/>
      <c r="N81" s="292"/>
      <c r="O81" s="292"/>
      <c r="P81" s="292"/>
      <c r="Q81" s="292"/>
      <c r="R81" s="293"/>
      <c r="S81" s="291" t="s">
        <v>74</v>
      </c>
      <c r="T81" s="292"/>
      <c r="U81" s="292"/>
      <c r="V81" s="292"/>
      <c r="W81" s="292"/>
      <c r="X81" s="292"/>
      <c r="Y81" s="292"/>
      <c r="Z81" s="292"/>
      <c r="AA81" s="293"/>
      <c r="AB81" s="49"/>
      <c r="AC81" s="24"/>
      <c r="AD81" s="24"/>
      <c r="AE81" s="291" t="s">
        <v>71</v>
      </c>
      <c r="AF81" s="292"/>
      <c r="AG81" s="292"/>
      <c r="AH81" s="293"/>
      <c r="AI81" s="291" t="s">
        <v>72</v>
      </c>
      <c r="AJ81" s="292"/>
      <c r="AK81" s="292"/>
      <c r="AL81" s="292"/>
      <c r="AM81" s="293"/>
      <c r="AN81" s="291" t="s">
        <v>73</v>
      </c>
      <c r="AO81" s="292"/>
      <c r="AP81" s="292"/>
      <c r="AQ81" s="292"/>
      <c r="AR81" s="292"/>
      <c r="AS81" s="292"/>
      <c r="AT81" s="292"/>
      <c r="AU81" s="292"/>
      <c r="AV81" s="293"/>
      <c r="AW81" s="291" t="s">
        <v>74</v>
      </c>
      <c r="AX81" s="292"/>
      <c r="AY81" s="292"/>
      <c r="AZ81" s="292"/>
      <c r="BA81" s="292"/>
      <c r="BB81" s="292"/>
      <c r="BC81" s="292"/>
      <c r="BD81" s="292"/>
      <c r="BE81" s="293"/>
    </row>
    <row r="82" spans="1:57" ht="14.25" customHeight="1">
      <c r="A82" s="50"/>
      <c r="B82" s="42"/>
      <c r="C82" s="42"/>
      <c r="D82" s="43"/>
      <c r="E82" s="50"/>
      <c r="F82" s="42"/>
      <c r="G82" s="51"/>
      <c r="H82" s="51"/>
      <c r="I82" s="52"/>
      <c r="J82" s="50"/>
      <c r="K82" s="53"/>
      <c r="L82" s="53"/>
      <c r="M82" s="53"/>
      <c r="N82" s="53"/>
      <c r="O82" s="53"/>
      <c r="P82" s="53"/>
      <c r="Q82" s="53"/>
      <c r="R82" s="54"/>
      <c r="S82" s="55"/>
      <c r="T82" s="53"/>
      <c r="U82" s="53"/>
      <c r="V82" s="53"/>
      <c r="W82" s="53"/>
      <c r="X82" s="53"/>
      <c r="Y82" s="53"/>
      <c r="Z82" s="53"/>
      <c r="AA82" s="54"/>
      <c r="AB82" s="56"/>
      <c r="AC82" s="51"/>
      <c r="AD82" s="35"/>
      <c r="AE82" s="50"/>
      <c r="AF82" s="42"/>
      <c r="AG82" s="42"/>
      <c r="AH82" s="43"/>
      <c r="AI82" s="50"/>
      <c r="AJ82" s="42"/>
      <c r="AK82" s="51"/>
      <c r="AL82" s="51"/>
      <c r="AM82" s="52"/>
      <c r="AN82" s="50"/>
      <c r="AO82" s="53"/>
      <c r="AP82" s="53"/>
      <c r="AQ82" s="53"/>
      <c r="AR82" s="53"/>
      <c r="AS82" s="53"/>
      <c r="AT82" s="53"/>
      <c r="AU82" s="53"/>
      <c r="AV82" s="54"/>
      <c r="AW82" s="55"/>
      <c r="AX82" s="53"/>
      <c r="AY82" s="53"/>
      <c r="AZ82" s="53"/>
      <c r="BA82" s="53"/>
      <c r="BB82" s="53"/>
      <c r="BC82" s="53"/>
      <c r="BD82" s="53"/>
      <c r="BE82" s="54"/>
    </row>
    <row r="83" spans="1:57" ht="4.5" customHeight="1">
      <c r="A83" s="39"/>
      <c r="B83" s="40"/>
      <c r="C83" s="40"/>
      <c r="D83" s="40"/>
      <c r="E83" s="40"/>
      <c r="F83" s="57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39"/>
      <c r="T83" s="41"/>
      <c r="U83" s="57"/>
      <c r="V83" s="39"/>
      <c r="W83" s="41"/>
      <c r="X83" s="57"/>
      <c r="Y83" s="39"/>
      <c r="Z83" s="41"/>
      <c r="AA83" s="57"/>
      <c r="AB83" s="49"/>
      <c r="AC83" s="24"/>
      <c r="AD83" s="24"/>
      <c r="AE83" s="39"/>
      <c r="AF83" s="40"/>
      <c r="AG83" s="40"/>
      <c r="AH83" s="40"/>
      <c r="AI83" s="40"/>
      <c r="AJ83" s="57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39"/>
      <c r="AX83" s="41"/>
      <c r="AY83" s="57"/>
      <c r="AZ83" s="39"/>
      <c r="BA83" s="41"/>
      <c r="BB83" s="57"/>
      <c r="BC83" s="39"/>
      <c r="BD83" s="41"/>
      <c r="BE83" s="57"/>
    </row>
    <row r="84" spans="1:57" ht="14.25" customHeight="1">
      <c r="A84" s="50"/>
      <c r="B84" s="42"/>
      <c r="C84" s="42"/>
      <c r="D84" s="43"/>
      <c r="E84" s="50"/>
      <c r="F84" s="42"/>
      <c r="G84" s="51"/>
      <c r="H84" s="51"/>
      <c r="I84" s="52"/>
      <c r="J84" s="50"/>
      <c r="K84" s="53"/>
      <c r="L84" s="53"/>
      <c r="M84" s="53"/>
      <c r="N84" s="53"/>
      <c r="O84" s="53"/>
      <c r="P84" s="53"/>
      <c r="Q84" s="53"/>
      <c r="R84" s="54"/>
      <c r="S84" s="55"/>
      <c r="T84" s="53"/>
      <c r="U84" s="53"/>
      <c r="V84" s="53"/>
      <c r="W84" s="53"/>
      <c r="X84" s="53"/>
      <c r="Y84" s="53"/>
      <c r="Z84" s="53"/>
      <c r="AA84" s="54"/>
      <c r="AB84" s="56"/>
      <c r="AC84" s="51"/>
      <c r="AD84" s="35"/>
      <c r="AE84" s="50"/>
      <c r="AF84" s="42"/>
      <c r="AG84" s="42"/>
      <c r="AH84" s="43"/>
      <c r="AI84" s="50"/>
      <c r="AJ84" s="42"/>
      <c r="AK84" s="51"/>
      <c r="AL84" s="51"/>
      <c r="AM84" s="52"/>
      <c r="AN84" s="50"/>
      <c r="AO84" s="53"/>
      <c r="AP84" s="53"/>
      <c r="AQ84" s="53"/>
      <c r="AR84" s="53"/>
      <c r="AS84" s="53"/>
      <c r="AT84" s="53"/>
      <c r="AU84" s="53"/>
      <c r="AV84" s="54"/>
      <c r="AW84" s="55"/>
      <c r="AX84" s="53"/>
      <c r="AY84" s="53"/>
      <c r="AZ84" s="53"/>
      <c r="BA84" s="53"/>
      <c r="BB84" s="53"/>
      <c r="BC84" s="53"/>
      <c r="BD84" s="53"/>
      <c r="BE84" s="54"/>
    </row>
    <row r="85" spans="1:57" ht="4.5" customHeight="1">
      <c r="A85" s="39"/>
      <c r="B85" s="40"/>
      <c r="C85" s="40"/>
      <c r="D85" s="40"/>
      <c r="E85" s="40"/>
      <c r="F85" s="5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39"/>
      <c r="T85" s="41"/>
      <c r="U85" s="57"/>
      <c r="V85" s="39"/>
      <c r="W85" s="41"/>
      <c r="X85" s="57"/>
      <c r="Y85" s="39"/>
      <c r="Z85" s="41"/>
      <c r="AA85" s="57"/>
      <c r="AB85" s="49"/>
      <c r="AC85" s="24"/>
      <c r="AD85" s="24"/>
      <c r="AE85" s="39"/>
      <c r="AF85" s="40"/>
      <c r="AG85" s="40"/>
      <c r="AH85" s="40"/>
      <c r="AI85" s="40"/>
      <c r="AJ85" s="57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39"/>
      <c r="AX85" s="41"/>
      <c r="AY85" s="57"/>
      <c r="AZ85" s="39"/>
      <c r="BA85" s="41"/>
      <c r="BB85" s="57"/>
      <c r="BC85" s="39"/>
      <c r="BD85" s="41"/>
      <c r="BE85" s="57"/>
    </row>
    <row r="86" spans="1:57" ht="4.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41"/>
      <c r="AX86" s="41"/>
      <c r="AY86" s="41"/>
      <c r="AZ86" s="41"/>
      <c r="BA86" s="41"/>
      <c r="BB86" s="41"/>
      <c r="BC86" s="41"/>
      <c r="BD86" s="41"/>
      <c r="BE86" s="57"/>
    </row>
    <row r="87" spans="1:57" ht="18.75" customHeight="1">
      <c r="A87" s="276" t="s">
        <v>27</v>
      </c>
      <c r="B87" s="277"/>
      <c r="C87" s="278"/>
      <c r="D87" s="283" t="s">
        <v>75</v>
      </c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8"/>
      <c r="U87" s="283" t="s">
        <v>76</v>
      </c>
      <c r="V87" s="277"/>
      <c r="W87" s="278"/>
      <c r="X87" s="283" t="s">
        <v>30</v>
      </c>
      <c r="Y87" s="278"/>
      <c r="Z87" s="283" t="s">
        <v>77</v>
      </c>
      <c r="AA87" s="277"/>
      <c r="AB87" s="277"/>
      <c r="AC87" s="278"/>
      <c r="AD87" s="283" t="s">
        <v>78</v>
      </c>
      <c r="AE87" s="277"/>
      <c r="AF87" s="277"/>
      <c r="AG87" s="277"/>
      <c r="AH87" s="277"/>
      <c r="AI87" s="277"/>
      <c r="AJ87" s="277"/>
      <c r="AK87" s="277"/>
      <c r="AL87" s="347"/>
      <c r="AM87" s="44"/>
      <c r="AN87" s="291" t="s">
        <v>71</v>
      </c>
      <c r="AO87" s="292"/>
      <c r="AP87" s="292"/>
      <c r="AQ87" s="293"/>
      <c r="AR87" s="291" t="s">
        <v>72</v>
      </c>
      <c r="AS87" s="292"/>
      <c r="AT87" s="292"/>
      <c r="AU87" s="292"/>
      <c r="AV87" s="293"/>
      <c r="AW87" s="291" t="s">
        <v>73</v>
      </c>
      <c r="AX87" s="292"/>
      <c r="AY87" s="292"/>
      <c r="AZ87" s="292"/>
      <c r="BA87" s="292"/>
      <c r="BB87" s="292"/>
      <c r="BC87" s="292"/>
      <c r="BD87" s="292"/>
      <c r="BE87" s="293"/>
    </row>
    <row r="88" spans="1:57" ht="16.5" customHeight="1">
      <c r="A88" s="255" t="str">
        <f>A32</f>
        <v/>
      </c>
      <c r="B88" s="261"/>
      <c r="C88" s="262"/>
      <c r="D88" s="286" t="str">
        <f>D32</f>
        <v/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2"/>
      <c r="U88" s="281" t="str">
        <f>U32</f>
        <v/>
      </c>
      <c r="V88" s="261"/>
      <c r="W88" s="262"/>
      <c r="X88" s="282" t="str">
        <f>X32</f>
        <v/>
      </c>
      <c r="Y88" s="262"/>
      <c r="Z88" s="272" t="str">
        <f>Z32</f>
        <v/>
      </c>
      <c r="AA88" s="261"/>
      <c r="AB88" s="261"/>
      <c r="AC88" s="262"/>
      <c r="AD88" s="49" t="str">
        <f t="shared" ref="AD88:AL88" si="0">AD32</f>
        <v xml:space="preserve"> </v>
      </c>
      <c r="AE88" s="24" t="str">
        <f t="shared" si="0"/>
        <v xml:space="preserve"> </v>
      </c>
      <c r="AF88" s="24" t="str">
        <f t="shared" si="0"/>
        <v xml:space="preserve"> </v>
      </c>
      <c r="AG88" s="24" t="str">
        <f t="shared" si="0"/>
        <v xml:space="preserve"> </v>
      </c>
      <c r="AH88" s="24" t="str">
        <f t="shared" si="0"/>
        <v xml:space="preserve"> </v>
      </c>
      <c r="AI88" s="24" t="str">
        <f t="shared" si="0"/>
        <v xml:space="preserve"> </v>
      </c>
      <c r="AJ88" s="24" t="str">
        <f t="shared" si="0"/>
        <v xml:space="preserve"> </v>
      </c>
      <c r="AK88" s="24" t="str">
        <f t="shared" si="0"/>
        <v xml:space="preserve"> </v>
      </c>
      <c r="AL88" s="45" t="str">
        <f t="shared" si="0"/>
        <v/>
      </c>
      <c r="AM88" s="58"/>
      <c r="AN88" s="50"/>
      <c r="AO88" s="42"/>
      <c r="AP88" s="42"/>
      <c r="AQ88" s="43"/>
      <c r="AR88" s="50"/>
      <c r="AS88" s="42"/>
      <c r="AT88" s="51"/>
      <c r="AU88" s="51"/>
      <c r="AV88" s="52"/>
      <c r="AW88" s="50"/>
      <c r="AX88" s="53"/>
      <c r="AY88" s="53"/>
      <c r="AZ88" s="53"/>
      <c r="BA88" s="53"/>
      <c r="BB88" s="53"/>
      <c r="BC88" s="53"/>
      <c r="BD88" s="53"/>
      <c r="BE88" s="54"/>
    </row>
    <row r="89" spans="1:57" ht="4.5" customHeight="1">
      <c r="A89" s="279"/>
      <c r="B89" s="274"/>
      <c r="C89" s="275"/>
      <c r="D89" s="273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5"/>
      <c r="U89" s="273"/>
      <c r="V89" s="274"/>
      <c r="W89" s="275"/>
      <c r="X89" s="273"/>
      <c r="Y89" s="275"/>
      <c r="Z89" s="273"/>
      <c r="AA89" s="274"/>
      <c r="AB89" s="274"/>
      <c r="AC89" s="275"/>
      <c r="AD89" s="39"/>
      <c r="AE89" s="41"/>
      <c r="AF89" s="57"/>
      <c r="AG89" s="39"/>
      <c r="AH89" s="41"/>
      <c r="AI89" s="57"/>
      <c r="AJ89" s="39"/>
      <c r="AK89" s="41"/>
      <c r="AL89" s="59"/>
      <c r="AM89" s="58"/>
      <c r="AN89" s="39"/>
      <c r="AO89" s="40"/>
      <c r="AP89" s="40"/>
      <c r="AQ89" s="40"/>
      <c r="AR89" s="40"/>
      <c r="AS89" s="57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</row>
    <row r="90" spans="1:57" ht="16.5" customHeight="1">
      <c r="A90" s="255" t="str">
        <f>A34</f>
        <v/>
      </c>
      <c r="B90" s="261"/>
      <c r="C90" s="262"/>
      <c r="D90" s="286" t="str">
        <f>D34</f>
        <v/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2"/>
      <c r="U90" s="281" t="str">
        <f>U34</f>
        <v/>
      </c>
      <c r="V90" s="261"/>
      <c r="W90" s="262"/>
      <c r="X90" s="282" t="str">
        <f>X34</f>
        <v/>
      </c>
      <c r="Y90" s="262"/>
      <c r="Z90" s="272" t="str">
        <f>Z34</f>
        <v/>
      </c>
      <c r="AA90" s="261"/>
      <c r="AB90" s="261"/>
      <c r="AC90" s="262"/>
      <c r="AD90" s="49" t="str">
        <f t="shared" ref="AD90:AL90" si="1">AD34</f>
        <v xml:space="preserve"> </v>
      </c>
      <c r="AE90" s="24" t="str">
        <f t="shared" si="1"/>
        <v xml:space="preserve"> </v>
      </c>
      <c r="AF90" s="24" t="str">
        <f t="shared" si="1"/>
        <v xml:space="preserve"> </v>
      </c>
      <c r="AG90" s="24" t="str">
        <f t="shared" si="1"/>
        <v xml:space="preserve"> </v>
      </c>
      <c r="AH90" s="24" t="str">
        <f t="shared" si="1"/>
        <v xml:space="preserve"> </v>
      </c>
      <c r="AI90" s="24" t="str">
        <f t="shared" si="1"/>
        <v xml:space="preserve"> </v>
      </c>
      <c r="AJ90" s="24" t="str">
        <f t="shared" si="1"/>
        <v xml:space="preserve"> </v>
      </c>
      <c r="AK90" s="24" t="str">
        <f t="shared" si="1"/>
        <v xml:space="preserve"> </v>
      </c>
      <c r="AL90" s="45" t="str">
        <f t="shared" si="1"/>
        <v/>
      </c>
      <c r="AM90" s="58"/>
      <c r="AN90" s="50"/>
      <c r="AO90" s="42"/>
      <c r="AP90" s="42"/>
      <c r="AQ90" s="43"/>
      <c r="AR90" s="50"/>
      <c r="AS90" s="42"/>
      <c r="AT90" s="51"/>
      <c r="AU90" s="51"/>
      <c r="AV90" s="52"/>
      <c r="AW90" s="50"/>
      <c r="AX90" s="53"/>
      <c r="AY90" s="53"/>
      <c r="AZ90" s="53"/>
      <c r="BA90" s="53"/>
      <c r="BB90" s="53"/>
      <c r="BC90" s="53"/>
      <c r="BD90" s="53"/>
      <c r="BE90" s="54"/>
    </row>
    <row r="91" spans="1:57" ht="4.5" customHeight="1">
      <c r="A91" s="279"/>
      <c r="B91" s="274"/>
      <c r="C91" s="275"/>
      <c r="D91" s="273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5"/>
      <c r="U91" s="273"/>
      <c r="V91" s="274"/>
      <c r="W91" s="275"/>
      <c r="X91" s="273"/>
      <c r="Y91" s="275"/>
      <c r="Z91" s="273"/>
      <c r="AA91" s="274"/>
      <c r="AB91" s="274"/>
      <c r="AC91" s="275"/>
      <c r="AD91" s="39"/>
      <c r="AE91" s="41"/>
      <c r="AF91" s="57"/>
      <c r="AG91" s="39"/>
      <c r="AH91" s="41"/>
      <c r="AI91" s="57"/>
      <c r="AJ91" s="39"/>
      <c r="AK91" s="41"/>
      <c r="AL91" s="59"/>
      <c r="AM91" s="58"/>
      <c r="AN91" s="39"/>
      <c r="AO91" s="40"/>
      <c r="AP91" s="40"/>
      <c r="AQ91" s="40"/>
      <c r="AR91" s="40"/>
      <c r="AS91" s="57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</row>
    <row r="92" spans="1:57" ht="16.5" customHeight="1">
      <c r="A92" s="255" t="str">
        <f>A36</f>
        <v/>
      </c>
      <c r="B92" s="261"/>
      <c r="C92" s="262"/>
      <c r="D92" s="286" t="str">
        <f>D36</f>
        <v/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2"/>
      <c r="U92" s="281" t="str">
        <f>U36</f>
        <v/>
      </c>
      <c r="V92" s="261"/>
      <c r="W92" s="262"/>
      <c r="X92" s="282" t="str">
        <f>X36</f>
        <v/>
      </c>
      <c r="Y92" s="262"/>
      <c r="Z92" s="272" t="str">
        <f>Z36</f>
        <v/>
      </c>
      <c r="AA92" s="261"/>
      <c r="AB92" s="261"/>
      <c r="AC92" s="262"/>
      <c r="AD92" s="49" t="str">
        <f t="shared" ref="AD92:AL92" si="2">AD36</f>
        <v xml:space="preserve"> </v>
      </c>
      <c r="AE92" s="24" t="str">
        <f t="shared" si="2"/>
        <v xml:space="preserve"> </v>
      </c>
      <c r="AF92" s="24" t="str">
        <f t="shared" si="2"/>
        <v xml:space="preserve"> </v>
      </c>
      <c r="AG92" s="24" t="str">
        <f t="shared" si="2"/>
        <v xml:space="preserve"> </v>
      </c>
      <c r="AH92" s="24" t="str">
        <f t="shared" si="2"/>
        <v xml:space="preserve"> </v>
      </c>
      <c r="AI92" s="24" t="str">
        <f t="shared" si="2"/>
        <v xml:space="preserve"> </v>
      </c>
      <c r="AJ92" s="24" t="str">
        <f t="shared" si="2"/>
        <v xml:space="preserve"> </v>
      </c>
      <c r="AK92" s="24" t="str">
        <f t="shared" si="2"/>
        <v xml:space="preserve"> </v>
      </c>
      <c r="AL92" s="45" t="str">
        <f t="shared" si="2"/>
        <v/>
      </c>
      <c r="AM92" s="58"/>
      <c r="AN92" s="50"/>
      <c r="AO92" s="42"/>
      <c r="AP92" s="42"/>
      <c r="AQ92" s="43"/>
      <c r="AR92" s="50"/>
      <c r="AS92" s="42"/>
      <c r="AT92" s="51"/>
      <c r="AU92" s="51"/>
      <c r="AV92" s="52"/>
      <c r="AW92" s="50"/>
      <c r="AX92" s="53"/>
      <c r="AY92" s="53"/>
      <c r="AZ92" s="53"/>
      <c r="BA92" s="53"/>
      <c r="BB92" s="53"/>
      <c r="BC92" s="53"/>
      <c r="BD92" s="53"/>
      <c r="BE92" s="54"/>
    </row>
    <row r="93" spans="1:57" ht="4.5" customHeight="1">
      <c r="A93" s="279"/>
      <c r="B93" s="274"/>
      <c r="C93" s="275"/>
      <c r="D93" s="273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5"/>
      <c r="U93" s="273"/>
      <c r="V93" s="274"/>
      <c r="W93" s="275"/>
      <c r="X93" s="273"/>
      <c r="Y93" s="275"/>
      <c r="Z93" s="273"/>
      <c r="AA93" s="274"/>
      <c r="AB93" s="274"/>
      <c r="AC93" s="275"/>
      <c r="AD93" s="39"/>
      <c r="AE93" s="41"/>
      <c r="AF93" s="57"/>
      <c r="AG93" s="39"/>
      <c r="AH93" s="41"/>
      <c r="AI93" s="57"/>
      <c r="AJ93" s="39"/>
      <c r="AK93" s="41"/>
      <c r="AL93" s="59"/>
      <c r="AM93" s="58"/>
      <c r="AN93" s="39"/>
      <c r="AO93" s="40"/>
      <c r="AP93" s="40"/>
      <c r="AQ93" s="40"/>
      <c r="AR93" s="40"/>
      <c r="AS93" s="57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</row>
    <row r="94" spans="1:57" ht="16.5" customHeight="1">
      <c r="A94" s="255" t="str">
        <f>A38</f>
        <v/>
      </c>
      <c r="B94" s="261"/>
      <c r="C94" s="262"/>
      <c r="D94" s="286" t="str">
        <f>D38</f>
        <v/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2"/>
      <c r="U94" s="281" t="str">
        <f>U38</f>
        <v/>
      </c>
      <c r="V94" s="261"/>
      <c r="W94" s="262"/>
      <c r="X94" s="282" t="str">
        <f>X38</f>
        <v/>
      </c>
      <c r="Y94" s="262"/>
      <c r="Z94" s="272" t="str">
        <f>Z38</f>
        <v/>
      </c>
      <c r="AA94" s="261"/>
      <c r="AB94" s="261"/>
      <c r="AC94" s="262"/>
      <c r="AD94" s="49" t="str">
        <f t="shared" ref="AD94:AL94" si="3">AD38</f>
        <v xml:space="preserve"> </v>
      </c>
      <c r="AE94" s="24" t="str">
        <f t="shared" si="3"/>
        <v xml:space="preserve"> </v>
      </c>
      <c r="AF94" s="24" t="str">
        <f t="shared" si="3"/>
        <v xml:space="preserve"> </v>
      </c>
      <c r="AG94" s="24" t="str">
        <f t="shared" si="3"/>
        <v xml:space="preserve"> </v>
      </c>
      <c r="AH94" s="24" t="str">
        <f t="shared" si="3"/>
        <v xml:space="preserve"> </v>
      </c>
      <c r="AI94" s="24" t="str">
        <f t="shared" si="3"/>
        <v xml:space="preserve"> </v>
      </c>
      <c r="AJ94" s="24" t="str">
        <f t="shared" si="3"/>
        <v xml:space="preserve"> </v>
      </c>
      <c r="AK94" s="24" t="str">
        <f t="shared" si="3"/>
        <v xml:space="preserve"> </v>
      </c>
      <c r="AL94" s="45" t="str">
        <f t="shared" si="3"/>
        <v/>
      </c>
      <c r="AM94" s="58"/>
      <c r="AN94" s="50"/>
      <c r="AO94" s="42"/>
      <c r="AP94" s="42"/>
      <c r="AQ94" s="43"/>
      <c r="AR94" s="50"/>
      <c r="AS94" s="42"/>
      <c r="AT94" s="51"/>
      <c r="AU94" s="51"/>
      <c r="AV94" s="52"/>
      <c r="AW94" s="50"/>
      <c r="AX94" s="53"/>
      <c r="AY94" s="53"/>
      <c r="AZ94" s="53"/>
      <c r="BA94" s="53"/>
      <c r="BB94" s="53"/>
      <c r="BC94" s="53"/>
      <c r="BD94" s="53"/>
      <c r="BE94" s="54"/>
    </row>
    <row r="95" spans="1:57" ht="4.5" customHeight="1">
      <c r="A95" s="279"/>
      <c r="B95" s="274"/>
      <c r="C95" s="275"/>
      <c r="D95" s="273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5"/>
      <c r="U95" s="273"/>
      <c r="V95" s="274"/>
      <c r="W95" s="275"/>
      <c r="X95" s="273"/>
      <c r="Y95" s="275"/>
      <c r="Z95" s="273"/>
      <c r="AA95" s="274"/>
      <c r="AB95" s="274"/>
      <c r="AC95" s="275"/>
      <c r="AD95" s="39"/>
      <c r="AE95" s="41"/>
      <c r="AF95" s="57"/>
      <c r="AG95" s="39"/>
      <c r="AH95" s="41"/>
      <c r="AI95" s="57"/>
      <c r="AJ95" s="39"/>
      <c r="AK95" s="41"/>
      <c r="AL95" s="59"/>
      <c r="AM95" s="58"/>
      <c r="AN95" s="39"/>
      <c r="AO95" s="40"/>
      <c r="AP95" s="40"/>
      <c r="AQ95" s="40"/>
      <c r="AR95" s="40"/>
      <c r="AS95" s="57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</row>
    <row r="96" spans="1:57" ht="16.5" customHeight="1">
      <c r="A96" s="255" t="str">
        <f>A40</f>
        <v/>
      </c>
      <c r="B96" s="261"/>
      <c r="C96" s="262"/>
      <c r="D96" s="286" t="str">
        <f>D40</f>
        <v/>
      </c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2"/>
      <c r="U96" s="281" t="str">
        <f>U40</f>
        <v/>
      </c>
      <c r="V96" s="261"/>
      <c r="W96" s="262"/>
      <c r="X96" s="282" t="str">
        <f>X40</f>
        <v/>
      </c>
      <c r="Y96" s="262"/>
      <c r="Z96" s="272" t="str">
        <f>Z40</f>
        <v/>
      </c>
      <c r="AA96" s="261"/>
      <c r="AB96" s="261"/>
      <c r="AC96" s="262"/>
      <c r="AD96" s="49" t="str">
        <f t="shared" ref="AD96:AL96" si="4">AD40</f>
        <v xml:space="preserve"> </v>
      </c>
      <c r="AE96" s="24" t="str">
        <f t="shared" si="4"/>
        <v xml:space="preserve"> </v>
      </c>
      <c r="AF96" s="24" t="str">
        <f t="shared" si="4"/>
        <v xml:space="preserve"> </v>
      </c>
      <c r="AG96" s="24" t="str">
        <f t="shared" si="4"/>
        <v xml:space="preserve"> </v>
      </c>
      <c r="AH96" s="24" t="str">
        <f t="shared" si="4"/>
        <v xml:space="preserve"> </v>
      </c>
      <c r="AI96" s="24" t="str">
        <f t="shared" si="4"/>
        <v xml:space="preserve"> </v>
      </c>
      <c r="AJ96" s="24" t="str">
        <f t="shared" si="4"/>
        <v xml:space="preserve"> </v>
      </c>
      <c r="AK96" s="24" t="str">
        <f t="shared" si="4"/>
        <v xml:space="preserve"> </v>
      </c>
      <c r="AL96" s="45" t="str">
        <f t="shared" si="4"/>
        <v/>
      </c>
      <c r="AM96" s="58"/>
      <c r="AN96" s="50"/>
      <c r="AO96" s="42"/>
      <c r="AP96" s="42"/>
      <c r="AQ96" s="43"/>
      <c r="AR96" s="50"/>
      <c r="AS96" s="42"/>
      <c r="AT96" s="51"/>
      <c r="AU96" s="51"/>
      <c r="AV96" s="52"/>
      <c r="AW96" s="50"/>
      <c r="AX96" s="53"/>
      <c r="AY96" s="53"/>
      <c r="AZ96" s="53"/>
      <c r="BA96" s="53"/>
      <c r="BB96" s="53"/>
      <c r="BC96" s="53"/>
      <c r="BD96" s="53"/>
      <c r="BE96" s="54"/>
    </row>
    <row r="97" spans="1:57" ht="4.5" customHeight="1">
      <c r="A97" s="279"/>
      <c r="B97" s="274"/>
      <c r="C97" s="275"/>
      <c r="D97" s="273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5"/>
      <c r="U97" s="273"/>
      <c r="V97" s="274"/>
      <c r="W97" s="275"/>
      <c r="X97" s="273"/>
      <c r="Y97" s="275"/>
      <c r="Z97" s="273"/>
      <c r="AA97" s="274"/>
      <c r="AB97" s="274"/>
      <c r="AC97" s="275"/>
      <c r="AD97" s="39"/>
      <c r="AE97" s="41"/>
      <c r="AF97" s="57"/>
      <c r="AG97" s="39"/>
      <c r="AH97" s="41"/>
      <c r="AI97" s="57"/>
      <c r="AJ97" s="39"/>
      <c r="AK97" s="41"/>
      <c r="AL97" s="59"/>
      <c r="AM97" s="58"/>
      <c r="AN97" s="39"/>
      <c r="AO97" s="40"/>
      <c r="AP97" s="40"/>
      <c r="AQ97" s="40"/>
      <c r="AR97" s="40"/>
      <c r="AS97" s="57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</row>
    <row r="98" spans="1:57" ht="16.5" customHeight="1">
      <c r="A98" s="255" t="str">
        <f>A42</f>
        <v/>
      </c>
      <c r="B98" s="261"/>
      <c r="C98" s="262"/>
      <c r="D98" s="286" t="str">
        <f>D42</f>
        <v/>
      </c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2"/>
      <c r="U98" s="281" t="str">
        <f>U42</f>
        <v/>
      </c>
      <c r="V98" s="261"/>
      <c r="W98" s="262"/>
      <c r="X98" s="282" t="str">
        <f>X42</f>
        <v/>
      </c>
      <c r="Y98" s="262"/>
      <c r="Z98" s="272" t="str">
        <f>Z42</f>
        <v/>
      </c>
      <c r="AA98" s="261"/>
      <c r="AB98" s="261"/>
      <c r="AC98" s="262"/>
      <c r="AD98" s="49" t="str">
        <f t="shared" ref="AD98:AL98" si="5">AD42</f>
        <v xml:space="preserve"> </v>
      </c>
      <c r="AE98" s="24" t="str">
        <f t="shared" si="5"/>
        <v xml:space="preserve"> </v>
      </c>
      <c r="AF98" s="24" t="str">
        <f t="shared" si="5"/>
        <v xml:space="preserve"> </v>
      </c>
      <c r="AG98" s="24" t="str">
        <f t="shared" si="5"/>
        <v xml:space="preserve"> </v>
      </c>
      <c r="AH98" s="24" t="str">
        <f t="shared" si="5"/>
        <v xml:space="preserve"> </v>
      </c>
      <c r="AI98" s="24" t="str">
        <f t="shared" si="5"/>
        <v xml:space="preserve"> </v>
      </c>
      <c r="AJ98" s="24" t="str">
        <f t="shared" si="5"/>
        <v xml:space="preserve"> </v>
      </c>
      <c r="AK98" s="24" t="str">
        <f t="shared" si="5"/>
        <v xml:space="preserve"> </v>
      </c>
      <c r="AL98" s="45" t="str">
        <f t="shared" si="5"/>
        <v/>
      </c>
      <c r="AM98" s="58"/>
      <c r="AN98" s="50"/>
      <c r="AO98" s="42"/>
      <c r="AP98" s="42"/>
      <c r="AQ98" s="43"/>
      <c r="AR98" s="50"/>
      <c r="AS98" s="42"/>
      <c r="AT98" s="51"/>
      <c r="AU98" s="51"/>
      <c r="AV98" s="52"/>
      <c r="AW98" s="50"/>
      <c r="AX98" s="53"/>
      <c r="AY98" s="53"/>
      <c r="AZ98" s="53"/>
      <c r="BA98" s="53"/>
      <c r="BB98" s="53"/>
      <c r="BC98" s="53"/>
      <c r="BD98" s="53"/>
      <c r="BE98" s="54"/>
    </row>
    <row r="99" spans="1:57" ht="4.5" customHeight="1">
      <c r="A99" s="279"/>
      <c r="B99" s="274"/>
      <c r="C99" s="275"/>
      <c r="D99" s="273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5"/>
      <c r="U99" s="273"/>
      <c r="V99" s="274"/>
      <c r="W99" s="275"/>
      <c r="X99" s="273"/>
      <c r="Y99" s="275"/>
      <c r="Z99" s="273"/>
      <c r="AA99" s="274"/>
      <c r="AB99" s="274"/>
      <c r="AC99" s="275"/>
      <c r="AD99" s="39"/>
      <c r="AE99" s="41"/>
      <c r="AF99" s="57"/>
      <c r="AG99" s="39"/>
      <c r="AH99" s="41"/>
      <c r="AI99" s="57"/>
      <c r="AJ99" s="39"/>
      <c r="AK99" s="41"/>
      <c r="AL99" s="59"/>
      <c r="AM99" s="58"/>
      <c r="AN99" s="39"/>
      <c r="AO99" s="40"/>
      <c r="AP99" s="40"/>
      <c r="AQ99" s="40"/>
      <c r="AR99" s="40"/>
      <c r="AS99" s="57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</row>
    <row r="100" spans="1:57" ht="16.5" customHeight="1">
      <c r="A100" s="255" t="str">
        <f>A44</f>
        <v/>
      </c>
      <c r="B100" s="261"/>
      <c r="C100" s="262"/>
      <c r="D100" s="286" t="str">
        <f>D44</f>
        <v/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2"/>
      <c r="U100" s="281" t="str">
        <f>U44</f>
        <v/>
      </c>
      <c r="V100" s="261"/>
      <c r="W100" s="262"/>
      <c r="X100" s="282" t="str">
        <f>X44</f>
        <v/>
      </c>
      <c r="Y100" s="262"/>
      <c r="Z100" s="272" t="str">
        <f>Z44</f>
        <v/>
      </c>
      <c r="AA100" s="261"/>
      <c r="AB100" s="261"/>
      <c r="AC100" s="262"/>
      <c r="AD100" s="49" t="str">
        <f t="shared" ref="AD100:AL100" si="6">AD44</f>
        <v xml:space="preserve"> </v>
      </c>
      <c r="AE100" s="24" t="str">
        <f t="shared" si="6"/>
        <v xml:space="preserve"> </v>
      </c>
      <c r="AF100" s="24" t="str">
        <f t="shared" si="6"/>
        <v xml:space="preserve"> </v>
      </c>
      <c r="AG100" s="24" t="str">
        <f t="shared" si="6"/>
        <v xml:space="preserve"> </v>
      </c>
      <c r="AH100" s="24" t="str">
        <f t="shared" si="6"/>
        <v xml:space="preserve"> </v>
      </c>
      <c r="AI100" s="24" t="str">
        <f t="shared" si="6"/>
        <v xml:space="preserve"> </v>
      </c>
      <c r="AJ100" s="24" t="str">
        <f t="shared" si="6"/>
        <v xml:space="preserve"> </v>
      </c>
      <c r="AK100" s="24" t="str">
        <f t="shared" si="6"/>
        <v xml:space="preserve"> </v>
      </c>
      <c r="AL100" s="45" t="str">
        <f t="shared" si="6"/>
        <v/>
      </c>
      <c r="AM100" s="58"/>
      <c r="AN100" s="50"/>
      <c r="AO100" s="42"/>
      <c r="AP100" s="42"/>
      <c r="AQ100" s="43"/>
      <c r="AR100" s="50"/>
      <c r="AS100" s="42"/>
      <c r="AT100" s="51"/>
      <c r="AU100" s="51"/>
      <c r="AV100" s="52"/>
      <c r="AW100" s="50"/>
      <c r="AX100" s="53"/>
      <c r="AY100" s="53"/>
      <c r="AZ100" s="53"/>
      <c r="BA100" s="53"/>
      <c r="BB100" s="53"/>
      <c r="BC100" s="53"/>
      <c r="BD100" s="53"/>
      <c r="BE100" s="54"/>
    </row>
    <row r="101" spans="1:57" ht="4.5" customHeight="1">
      <c r="A101" s="279"/>
      <c r="B101" s="274"/>
      <c r="C101" s="275"/>
      <c r="D101" s="273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5"/>
      <c r="U101" s="273"/>
      <c r="V101" s="274"/>
      <c r="W101" s="275"/>
      <c r="X101" s="273"/>
      <c r="Y101" s="275"/>
      <c r="Z101" s="273"/>
      <c r="AA101" s="274"/>
      <c r="AB101" s="274"/>
      <c r="AC101" s="275"/>
      <c r="AD101" s="39"/>
      <c r="AE101" s="41"/>
      <c r="AF101" s="57"/>
      <c r="AG101" s="39"/>
      <c r="AH101" s="41"/>
      <c r="AI101" s="57"/>
      <c r="AJ101" s="39"/>
      <c r="AK101" s="41"/>
      <c r="AL101" s="59"/>
      <c r="AM101" s="58"/>
      <c r="AN101" s="39"/>
      <c r="AO101" s="40"/>
      <c r="AP101" s="40"/>
      <c r="AQ101" s="40"/>
      <c r="AR101" s="40"/>
      <c r="AS101" s="57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</row>
    <row r="102" spans="1:57" ht="16.5" customHeight="1">
      <c r="A102" s="255" t="str">
        <f>A46</f>
        <v/>
      </c>
      <c r="B102" s="261"/>
      <c r="C102" s="262"/>
      <c r="D102" s="286" t="str">
        <f>D46</f>
        <v/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2"/>
      <c r="U102" s="281" t="str">
        <f>U46</f>
        <v/>
      </c>
      <c r="V102" s="261"/>
      <c r="W102" s="262"/>
      <c r="X102" s="282" t="str">
        <f>X46</f>
        <v/>
      </c>
      <c r="Y102" s="262"/>
      <c r="Z102" s="272" t="str">
        <f>Z46</f>
        <v/>
      </c>
      <c r="AA102" s="261"/>
      <c r="AB102" s="261"/>
      <c r="AC102" s="262"/>
      <c r="AD102" s="49" t="str">
        <f t="shared" ref="AD102:AL102" si="7">AD46</f>
        <v xml:space="preserve"> </v>
      </c>
      <c r="AE102" s="24" t="str">
        <f t="shared" si="7"/>
        <v xml:space="preserve"> </v>
      </c>
      <c r="AF102" s="24" t="str">
        <f t="shared" si="7"/>
        <v xml:space="preserve"> </v>
      </c>
      <c r="AG102" s="24" t="str">
        <f t="shared" si="7"/>
        <v xml:space="preserve"> </v>
      </c>
      <c r="AH102" s="24" t="str">
        <f t="shared" si="7"/>
        <v xml:space="preserve"> </v>
      </c>
      <c r="AI102" s="24" t="str">
        <f t="shared" si="7"/>
        <v xml:space="preserve"> </v>
      </c>
      <c r="AJ102" s="24" t="str">
        <f t="shared" si="7"/>
        <v xml:space="preserve"> </v>
      </c>
      <c r="AK102" s="24" t="str">
        <f t="shared" si="7"/>
        <v xml:space="preserve"> </v>
      </c>
      <c r="AL102" s="45" t="str">
        <f t="shared" si="7"/>
        <v/>
      </c>
      <c r="AM102" s="58"/>
      <c r="AN102" s="50"/>
      <c r="AO102" s="42"/>
      <c r="AP102" s="42"/>
      <c r="AQ102" s="43"/>
      <c r="AR102" s="50"/>
      <c r="AS102" s="42"/>
      <c r="AT102" s="51"/>
      <c r="AU102" s="51"/>
      <c r="AV102" s="52"/>
      <c r="AW102" s="50"/>
      <c r="AX102" s="53"/>
      <c r="AY102" s="53"/>
      <c r="AZ102" s="53"/>
      <c r="BA102" s="53"/>
      <c r="BB102" s="53"/>
      <c r="BC102" s="53"/>
      <c r="BD102" s="53"/>
      <c r="BE102" s="54"/>
    </row>
    <row r="103" spans="1:57" ht="4.5" customHeight="1">
      <c r="A103" s="279"/>
      <c r="B103" s="274"/>
      <c r="C103" s="275"/>
      <c r="D103" s="273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5"/>
      <c r="U103" s="273"/>
      <c r="V103" s="274"/>
      <c r="W103" s="275"/>
      <c r="X103" s="273"/>
      <c r="Y103" s="275"/>
      <c r="Z103" s="273"/>
      <c r="AA103" s="274"/>
      <c r="AB103" s="274"/>
      <c r="AC103" s="275"/>
      <c r="AD103" s="39"/>
      <c r="AE103" s="41"/>
      <c r="AF103" s="57"/>
      <c r="AG103" s="39"/>
      <c r="AH103" s="41"/>
      <c r="AI103" s="57"/>
      <c r="AJ103" s="39"/>
      <c r="AK103" s="41"/>
      <c r="AL103" s="59"/>
      <c r="AM103" s="58"/>
      <c r="AN103" s="39"/>
      <c r="AO103" s="40"/>
      <c r="AP103" s="40"/>
      <c r="AQ103" s="40"/>
      <c r="AR103" s="40"/>
      <c r="AS103" s="57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</row>
    <row r="104" spans="1:57" ht="16.5" customHeight="1">
      <c r="A104" s="255" t="str">
        <f>A48</f>
        <v/>
      </c>
      <c r="B104" s="261"/>
      <c r="C104" s="262"/>
      <c r="D104" s="286" t="str">
        <f>D48</f>
        <v/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2"/>
      <c r="U104" s="281" t="str">
        <f>U48</f>
        <v/>
      </c>
      <c r="V104" s="261"/>
      <c r="W104" s="262"/>
      <c r="X104" s="282" t="str">
        <f>X48</f>
        <v/>
      </c>
      <c r="Y104" s="262"/>
      <c r="Z104" s="272" t="str">
        <f>Z48</f>
        <v/>
      </c>
      <c r="AA104" s="261"/>
      <c r="AB104" s="261"/>
      <c r="AC104" s="262"/>
      <c r="AD104" s="49" t="str">
        <f t="shared" ref="AD104:AL104" si="8">AD48</f>
        <v xml:space="preserve"> </v>
      </c>
      <c r="AE104" s="24" t="str">
        <f t="shared" si="8"/>
        <v xml:space="preserve"> </v>
      </c>
      <c r="AF104" s="24" t="str">
        <f t="shared" si="8"/>
        <v xml:space="preserve"> </v>
      </c>
      <c r="AG104" s="24" t="str">
        <f t="shared" si="8"/>
        <v xml:space="preserve"> </v>
      </c>
      <c r="AH104" s="24" t="str">
        <f t="shared" si="8"/>
        <v xml:space="preserve"> </v>
      </c>
      <c r="AI104" s="24" t="str">
        <f t="shared" si="8"/>
        <v xml:space="preserve"> </v>
      </c>
      <c r="AJ104" s="24" t="str">
        <f t="shared" si="8"/>
        <v xml:space="preserve"> </v>
      </c>
      <c r="AK104" s="24" t="str">
        <f t="shared" si="8"/>
        <v xml:space="preserve"> </v>
      </c>
      <c r="AL104" s="45" t="str">
        <f t="shared" si="8"/>
        <v/>
      </c>
      <c r="AM104" s="58"/>
      <c r="AN104" s="50"/>
      <c r="AO104" s="42"/>
      <c r="AP104" s="42"/>
      <c r="AQ104" s="43"/>
      <c r="AR104" s="50"/>
      <c r="AS104" s="42"/>
      <c r="AT104" s="51"/>
      <c r="AU104" s="51"/>
      <c r="AV104" s="52"/>
      <c r="AW104" s="50"/>
      <c r="AX104" s="53"/>
      <c r="AY104" s="53"/>
      <c r="AZ104" s="53"/>
      <c r="BA104" s="53"/>
      <c r="BB104" s="53"/>
      <c r="BC104" s="53"/>
      <c r="BD104" s="53"/>
      <c r="BE104" s="54"/>
    </row>
    <row r="105" spans="1:57" ht="4.5" customHeight="1" thickBot="1">
      <c r="A105" s="263"/>
      <c r="B105" s="365"/>
      <c r="C105" s="264"/>
      <c r="D105" s="288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264"/>
      <c r="U105" s="288"/>
      <c r="V105" s="365"/>
      <c r="W105" s="264"/>
      <c r="X105" s="288"/>
      <c r="Y105" s="264"/>
      <c r="Z105" s="288"/>
      <c r="AA105" s="365"/>
      <c r="AB105" s="365"/>
      <c r="AC105" s="264"/>
      <c r="AD105" s="49"/>
      <c r="AE105" s="24"/>
      <c r="AF105" s="61"/>
      <c r="AG105" s="49"/>
      <c r="AH105" s="24"/>
      <c r="AI105" s="61"/>
      <c r="AJ105" s="49"/>
      <c r="AK105" s="24"/>
      <c r="AL105" s="45"/>
      <c r="AM105" s="58"/>
      <c r="AN105" s="39"/>
      <c r="AO105" s="40"/>
      <c r="AP105" s="40"/>
      <c r="AQ105" s="40"/>
      <c r="AR105" s="40"/>
      <c r="AS105" s="57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</row>
    <row r="106" spans="1:57" ht="16.5" customHeight="1">
      <c r="A106" s="246"/>
      <c r="B106" s="265"/>
      <c r="C106" s="266"/>
      <c r="D106" s="403" t="str">
        <f>D50</f>
        <v>小計</v>
      </c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6"/>
      <c r="U106" s="319"/>
      <c r="V106" s="265"/>
      <c r="W106" s="266"/>
      <c r="X106" s="320"/>
      <c r="Y106" s="266"/>
      <c r="Z106" s="375"/>
      <c r="AA106" s="265"/>
      <c r="AB106" s="265"/>
      <c r="AC106" s="266"/>
      <c r="AD106" s="62" t="str">
        <f t="shared" ref="AD106:AL106" si="9">AD50</f>
        <v xml:space="preserve"> </v>
      </c>
      <c r="AE106" s="63" t="str">
        <f t="shared" si="9"/>
        <v xml:space="preserve"> </v>
      </c>
      <c r="AF106" s="63" t="str">
        <f t="shared" si="9"/>
        <v xml:space="preserve"> </v>
      </c>
      <c r="AG106" s="63" t="str">
        <f t="shared" si="9"/>
        <v xml:space="preserve"> </v>
      </c>
      <c r="AH106" s="63" t="str">
        <f t="shared" si="9"/>
        <v xml:space="preserve"> </v>
      </c>
      <c r="AI106" s="63" t="str">
        <f t="shared" si="9"/>
        <v xml:space="preserve"> </v>
      </c>
      <c r="AJ106" s="63" t="str">
        <f t="shared" si="9"/>
        <v xml:space="preserve"> </v>
      </c>
      <c r="AK106" s="63" t="str">
        <f t="shared" si="9"/>
        <v xml:space="preserve"> </v>
      </c>
      <c r="AL106" s="64" t="str">
        <f t="shared" si="9"/>
        <v/>
      </c>
      <c r="AM106" s="58"/>
      <c r="AN106" s="50"/>
      <c r="AO106" s="42"/>
      <c r="AP106" s="42"/>
      <c r="AQ106" s="43"/>
      <c r="AR106" s="50"/>
      <c r="AS106" s="42"/>
      <c r="AT106" s="51"/>
      <c r="AU106" s="51"/>
      <c r="AV106" s="52"/>
      <c r="AW106" s="50"/>
      <c r="AX106" s="53"/>
      <c r="AY106" s="53"/>
      <c r="AZ106" s="53"/>
      <c r="BA106" s="53"/>
      <c r="BB106" s="53"/>
      <c r="BC106" s="53"/>
      <c r="BD106" s="53"/>
      <c r="BE106" s="54"/>
    </row>
    <row r="107" spans="1:57" ht="4.5" customHeight="1" thickBot="1">
      <c r="A107" s="267"/>
      <c r="B107" s="268"/>
      <c r="C107" s="269"/>
      <c r="D107" s="289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9"/>
      <c r="U107" s="289"/>
      <c r="V107" s="268"/>
      <c r="W107" s="269"/>
      <c r="X107" s="289"/>
      <c r="Y107" s="269"/>
      <c r="Z107" s="289"/>
      <c r="AA107" s="268"/>
      <c r="AB107" s="268"/>
      <c r="AC107" s="269"/>
      <c r="AD107" s="65"/>
      <c r="AE107" s="34"/>
      <c r="AF107" s="46"/>
      <c r="AG107" s="65"/>
      <c r="AH107" s="34"/>
      <c r="AI107" s="46"/>
      <c r="AJ107" s="65"/>
      <c r="AK107" s="34"/>
      <c r="AL107" s="48"/>
      <c r="AM107" s="58"/>
      <c r="AN107" s="39"/>
      <c r="AO107" s="40"/>
      <c r="AP107" s="40"/>
      <c r="AQ107" s="40"/>
      <c r="AR107" s="40"/>
      <c r="AS107" s="57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</row>
    <row r="108" spans="1:57" ht="16.5" customHeight="1" thickBot="1">
      <c r="A108" s="66" t="s">
        <v>79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</row>
    <row r="109" spans="1:57" ht="18" customHeight="1">
      <c r="A109" s="309" t="s">
        <v>80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285"/>
      <c r="U109" s="24"/>
      <c r="V109" s="309" t="s">
        <v>81</v>
      </c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5"/>
    </row>
    <row r="110" spans="1:57" ht="18" customHeight="1">
      <c r="A110" s="270" t="s">
        <v>64</v>
      </c>
      <c r="B110" s="271"/>
      <c r="C110" s="284" t="s">
        <v>65</v>
      </c>
      <c r="D110" s="285"/>
      <c r="E110" s="270"/>
      <c r="F110" s="271"/>
      <c r="G110" s="284"/>
      <c r="H110" s="285"/>
      <c r="I110" s="270"/>
      <c r="J110" s="271"/>
      <c r="K110" s="284"/>
      <c r="L110" s="285"/>
      <c r="M110" s="270"/>
      <c r="N110" s="285"/>
      <c r="O110" s="270"/>
      <c r="P110" s="271"/>
      <c r="Q110" s="284"/>
      <c r="R110" s="271"/>
      <c r="S110" s="284"/>
      <c r="T110" s="285"/>
      <c r="U110" s="67"/>
      <c r="V110" s="270" t="s">
        <v>63</v>
      </c>
      <c r="W110" s="271"/>
      <c r="X110" s="284" t="s">
        <v>64</v>
      </c>
      <c r="Y110" s="271"/>
      <c r="Z110" s="284" t="s">
        <v>65</v>
      </c>
      <c r="AA110" s="271"/>
      <c r="AB110" s="284"/>
      <c r="AC110" s="271"/>
      <c r="AD110" s="284"/>
      <c r="AE110" s="271"/>
      <c r="AF110" s="284"/>
      <c r="AG110" s="271"/>
      <c r="AH110" s="284"/>
      <c r="AI110" s="271"/>
      <c r="AJ110" s="284"/>
      <c r="AK110" s="271"/>
      <c r="AL110" s="284"/>
      <c r="AM110" s="285"/>
      <c r="AN110" s="270"/>
      <c r="AO110" s="271"/>
      <c r="AP110" s="284"/>
      <c r="AQ110" s="285"/>
      <c r="AR110" s="270"/>
      <c r="AS110" s="271"/>
      <c r="AT110" s="284"/>
      <c r="AU110" s="285"/>
      <c r="AV110" s="270"/>
      <c r="AW110" s="285"/>
      <c r="AX110" s="270"/>
      <c r="AY110" s="271"/>
      <c r="AZ110" s="284"/>
      <c r="BA110" s="271"/>
      <c r="BB110" s="284"/>
      <c r="BC110" s="271"/>
      <c r="BD110" s="284"/>
      <c r="BE110" s="285"/>
    </row>
    <row r="111" spans="1:57" ht="18" customHeight="1">
      <c r="A111" s="306" t="s">
        <v>82</v>
      </c>
      <c r="B111" s="307"/>
      <c r="C111" s="307"/>
      <c r="D111" s="307"/>
      <c r="E111" s="306" t="s">
        <v>83</v>
      </c>
      <c r="F111" s="307"/>
      <c r="G111" s="307"/>
      <c r="H111" s="307"/>
      <c r="I111" s="306" t="s">
        <v>84</v>
      </c>
      <c r="J111" s="307"/>
      <c r="K111" s="307"/>
      <c r="L111" s="307"/>
      <c r="M111" s="306" t="s">
        <v>85</v>
      </c>
      <c r="N111" s="307"/>
      <c r="O111" s="306" t="s">
        <v>86</v>
      </c>
      <c r="P111" s="307"/>
      <c r="Q111" s="307"/>
      <c r="R111" s="307"/>
      <c r="S111" s="307"/>
      <c r="T111" s="307"/>
      <c r="U111" s="67"/>
      <c r="V111" s="306" t="s">
        <v>87</v>
      </c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6" t="s">
        <v>83</v>
      </c>
      <c r="AO111" s="307"/>
      <c r="AP111" s="307"/>
      <c r="AQ111" s="307"/>
      <c r="AR111" s="306" t="s">
        <v>84</v>
      </c>
      <c r="AS111" s="307"/>
      <c r="AT111" s="307"/>
      <c r="AU111" s="307"/>
      <c r="AV111" s="306" t="s">
        <v>85</v>
      </c>
      <c r="AW111" s="307"/>
      <c r="AX111" s="306" t="s">
        <v>86</v>
      </c>
      <c r="AY111" s="307"/>
      <c r="AZ111" s="307"/>
      <c r="BA111" s="307"/>
      <c r="BB111" s="307"/>
      <c r="BC111" s="307"/>
      <c r="BD111" s="307"/>
      <c r="BE111" s="307"/>
    </row>
    <row r="112" spans="1:57" ht="13.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</row>
    <row r="113" spans="1:57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</row>
    <row r="114" spans="1:57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</row>
    <row r="115" spans="1:57" ht="13.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</row>
    <row r="116" spans="1:57" ht="13.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</row>
    <row r="117" spans="1:57" ht="13.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</row>
    <row r="118" spans="1:57" ht="13.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</row>
    <row r="119" spans="1:57" ht="13.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</row>
    <row r="120" spans="1:57" ht="13.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</row>
    <row r="121" spans="1:57" ht="13.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</row>
    <row r="122" spans="1:57" ht="13.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</row>
    <row r="123" spans="1:57" ht="13.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</row>
    <row r="124" spans="1:57" ht="13.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</row>
    <row r="125" spans="1:57" ht="13.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</row>
    <row r="126" spans="1:57" ht="13.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</row>
    <row r="127" spans="1:57" ht="13.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</row>
    <row r="128" spans="1:57" ht="13.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</row>
    <row r="129" spans="1:57" ht="13.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</row>
    <row r="130" spans="1:57" ht="13.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</row>
    <row r="131" spans="1:57" ht="13.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</row>
    <row r="132" spans="1:57" ht="13.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</row>
    <row r="133" spans="1:57" ht="13.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</row>
    <row r="134" spans="1:57" ht="13.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</row>
    <row r="135" spans="1:57" ht="13.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</row>
    <row r="136" spans="1:57" ht="13.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</row>
    <row r="137" spans="1:57" ht="13.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</row>
    <row r="138" spans="1:57" ht="13.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</row>
    <row r="139" spans="1:57" ht="13.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</row>
    <row r="140" spans="1:57" ht="13.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</row>
    <row r="141" spans="1:57" ht="13.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</row>
    <row r="142" spans="1:57" ht="13.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</row>
    <row r="143" spans="1:57" ht="13.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</row>
    <row r="144" spans="1:57" ht="13.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</row>
    <row r="145" spans="1:57" ht="13.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</row>
    <row r="146" spans="1:57" ht="13.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</row>
    <row r="147" spans="1:57" ht="13.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</row>
    <row r="148" spans="1:57" ht="13.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</row>
    <row r="149" spans="1:57" ht="13.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</row>
    <row r="150" spans="1:57" ht="13.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</row>
    <row r="151" spans="1:57" ht="13.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</row>
    <row r="152" spans="1:57" ht="13.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</row>
    <row r="153" spans="1:57" ht="13.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</row>
    <row r="154" spans="1:57" ht="13.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</row>
    <row r="155" spans="1:57" ht="13.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</row>
    <row r="156" spans="1:57" ht="13.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</row>
    <row r="157" spans="1:57" ht="13.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</row>
    <row r="158" spans="1:57" ht="13.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</row>
    <row r="159" spans="1:57" ht="13.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</row>
    <row r="160" spans="1:57" ht="13.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</row>
    <row r="161" spans="1:57" ht="13.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</row>
    <row r="162" spans="1:57" ht="13.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</row>
    <row r="163" spans="1:57" ht="13.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</row>
    <row r="164" spans="1:57" ht="13.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</row>
    <row r="165" spans="1:57" ht="13.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</row>
    <row r="166" spans="1:57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</row>
    <row r="167" spans="1:57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</row>
    <row r="168" spans="1:57" ht="13.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</row>
    <row r="169" spans="1:57" ht="13.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</row>
    <row r="170" spans="1:57" ht="13.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</row>
    <row r="171" spans="1:57" ht="13.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</row>
    <row r="172" spans="1:57" ht="13.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</row>
    <row r="173" spans="1:57" ht="13.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</row>
    <row r="174" spans="1:57" ht="13.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</row>
    <row r="175" spans="1:57" ht="13.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</row>
    <row r="176" spans="1:57" ht="13.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</row>
    <row r="177" spans="1:57" ht="13.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</row>
    <row r="178" spans="1:57" ht="13.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</row>
    <row r="179" spans="1:57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</row>
    <row r="180" spans="1:57" ht="13.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</row>
    <row r="181" spans="1:57" ht="13.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</row>
    <row r="182" spans="1:57" ht="13.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</row>
    <row r="183" spans="1:57" ht="13.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</row>
    <row r="184" spans="1:57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</row>
    <row r="185" spans="1:57" ht="13.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</row>
    <row r="186" spans="1:57" ht="13.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</row>
    <row r="187" spans="1:57" ht="13.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</row>
    <row r="188" spans="1:57" ht="13.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</row>
    <row r="189" spans="1:57" ht="13.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</row>
    <row r="190" spans="1:57" ht="13.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</row>
    <row r="191" spans="1:57" ht="13.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</row>
    <row r="192" spans="1:57" ht="13.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</row>
    <row r="193" spans="1:57" ht="13.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</row>
    <row r="194" spans="1:57" ht="13.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</row>
    <row r="195" spans="1:57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</row>
    <row r="196" spans="1:57" ht="13.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</row>
    <row r="197" spans="1:57" ht="13.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</row>
    <row r="198" spans="1:57" ht="13.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</row>
    <row r="199" spans="1:57" ht="13.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</row>
    <row r="200" spans="1:57" ht="13.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</row>
    <row r="201" spans="1:57" ht="13.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</row>
    <row r="202" spans="1:57" ht="13.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</row>
    <row r="203" spans="1:57" ht="13.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</row>
    <row r="204" spans="1:57" ht="13.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</row>
    <row r="205" spans="1:57" ht="13.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</row>
    <row r="206" spans="1:57" ht="13.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</row>
    <row r="207" spans="1:57" ht="13.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</row>
    <row r="208" spans="1:57" ht="13.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</row>
    <row r="209" spans="1:57" ht="13.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</row>
    <row r="210" spans="1:57" ht="13.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</row>
    <row r="211" spans="1:57" ht="13.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</row>
    <row r="212" spans="1:57" ht="13.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</row>
    <row r="213" spans="1:57" ht="13.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</row>
    <row r="214" spans="1:57" ht="13.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</row>
    <row r="215" spans="1:57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</row>
    <row r="216" spans="1:57" ht="13.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</row>
    <row r="217" spans="1:57" ht="13.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</row>
    <row r="218" spans="1:57" ht="13.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</row>
    <row r="219" spans="1:57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</row>
    <row r="220" spans="1:57" ht="13.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</row>
    <row r="221" spans="1:57" ht="13.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</row>
    <row r="222" spans="1:57" ht="13.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</row>
    <row r="223" spans="1:57" ht="13.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</row>
    <row r="224" spans="1:57" ht="13.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</row>
    <row r="225" spans="1:57" ht="13.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</row>
    <row r="226" spans="1:57" ht="13.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</row>
    <row r="227" spans="1:57" ht="13.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</row>
    <row r="228" spans="1:57" ht="13.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</row>
    <row r="229" spans="1:57" ht="13.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</row>
    <row r="230" spans="1:57" ht="13.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</row>
    <row r="231" spans="1:57" ht="13.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</row>
    <row r="232" spans="1:57" ht="13.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</row>
    <row r="233" spans="1:57" ht="13.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</row>
    <row r="234" spans="1:57" ht="13.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</row>
    <row r="235" spans="1:57" ht="13.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</row>
    <row r="236" spans="1:57" ht="13.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</row>
    <row r="237" spans="1:57" ht="13.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</row>
    <row r="238" spans="1:57" ht="13.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</row>
    <row r="239" spans="1:57" ht="13.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</row>
    <row r="240" spans="1:57" ht="13.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</row>
    <row r="241" spans="1:57" ht="13.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</row>
    <row r="242" spans="1:57" ht="13.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</row>
    <row r="243" spans="1:57" ht="13.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</row>
    <row r="244" spans="1:57" ht="13.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</row>
    <row r="245" spans="1:57" ht="13.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</row>
    <row r="246" spans="1:57" ht="13.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</row>
    <row r="247" spans="1:57" ht="13.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</row>
    <row r="248" spans="1:57" ht="13.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</row>
    <row r="249" spans="1:57" ht="13.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</row>
    <row r="250" spans="1:57" ht="13.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</row>
    <row r="251" spans="1:57" ht="13.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</row>
    <row r="252" spans="1:57" ht="13.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</row>
    <row r="253" spans="1:57" ht="13.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</row>
    <row r="254" spans="1:57" ht="13.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</row>
    <row r="255" spans="1:57" ht="13.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</row>
    <row r="256" spans="1:57" ht="13.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</row>
    <row r="257" spans="1:57" ht="13.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</row>
    <row r="258" spans="1:57" ht="13.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</row>
    <row r="259" spans="1:57" ht="13.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</row>
    <row r="260" spans="1:57" ht="13.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</row>
    <row r="261" spans="1:57" ht="13.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</row>
    <row r="262" spans="1:57" ht="13.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</row>
    <row r="263" spans="1:57" ht="13.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</row>
    <row r="264" spans="1:57" ht="13.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</row>
    <row r="265" spans="1:57" ht="13.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</row>
    <row r="266" spans="1:57" ht="13.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</row>
    <row r="267" spans="1:57" ht="13.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</row>
    <row r="268" spans="1:57" ht="13.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</row>
    <row r="269" spans="1:57" ht="13.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</row>
    <row r="270" spans="1:57" ht="13.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</row>
    <row r="271" spans="1:57" ht="13.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</row>
    <row r="272" spans="1:57" ht="13.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</row>
    <row r="273" spans="1:57" ht="13.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</row>
    <row r="274" spans="1:57" ht="13.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</row>
    <row r="275" spans="1:57" ht="13.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</row>
    <row r="276" spans="1:57" ht="13.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</row>
    <row r="277" spans="1:57" ht="13.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</row>
    <row r="278" spans="1:57" ht="13.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</row>
    <row r="279" spans="1:57" ht="13.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</row>
    <row r="280" spans="1:57" ht="13.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</row>
    <row r="281" spans="1:57" ht="13.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</row>
    <row r="282" spans="1:57" ht="13.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</row>
    <row r="283" spans="1:57" ht="13.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</row>
    <row r="284" spans="1:57" ht="13.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</row>
    <row r="285" spans="1:57" ht="13.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</row>
    <row r="286" spans="1:57" ht="13.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</row>
    <row r="287" spans="1:57" ht="13.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</row>
    <row r="288" spans="1:57" ht="13.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</row>
    <row r="289" spans="1:57" ht="13.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</row>
    <row r="290" spans="1:57" ht="13.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</row>
    <row r="291" spans="1:57" ht="13.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</row>
    <row r="292" spans="1:57" ht="13.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</row>
    <row r="293" spans="1:57" ht="13.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</row>
    <row r="294" spans="1:57" ht="13.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</row>
    <row r="295" spans="1:57" ht="13.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</row>
    <row r="296" spans="1:57" ht="13.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</row>
    <row r="297" spans="1:57" ht="13.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</row>
    <row r="298" spans="1:57" ht="13.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</row>
    <row r="299" spans="1:57" ht="13.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</row>
    <row r="300" spans="1:57" ht="13.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</row>
    <row r="301" spans="1:57" ht="13.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</row>
    <row r="302" spans="1:57" ht="13.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</row>
    <row r="303" spans="1:57" ht="13.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</row>
    <row r="304" spans="1:57" ht="13.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</row>
    <row r="305" spans="1:57" ht="13.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</row>
    <row r="306" spans="1:57" ht="13.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</row>
    <row r="307" spans="1:57" ht="13.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</row>
    <row r="308" spans="1:57" ht="13.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</row>
    <row r="309" spans="1:57" ht="13.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</row>
    <row r="310" spans="1:57" ht="13.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</row>
    <row r="311" spans="1:57" ht="13.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</row>
    <row r="312" spans="1:57" ht="13.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</row>
    <row r="313" spans="1:57" ht="13.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</row>
    <row r="314" spans="1:57" ht="13.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</row>
    <row r="315" spans="1:57" ht="13.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</row>
    <row r="316" spans="1:57" ht="13.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</row>
    <row r="317" spans="1:57" ht="13.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</row>
    <row r="318" spans="1:57" ht="13.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</row>
    <row r="319" spans="1:57" ht="13.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</row>
    <row r="320" spans="1:57" ht="13.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</row>
    <row r="321" spans="1:57" ht="13.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</row>
    <row r="322" spans="1:57" ht="13.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</row>
    <row r="323" spans="1:57" ht="13.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</row>
    <row r="324" spans="1:57" ht="13.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</row>
    <row r="325" spans="1:57" ht="13.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</row>
    <row r="326" spans="1:57" ht="13.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</row>
    <row r="327" spans="1:57" ht="13.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</row>
    <row r="328" spans="1:57" ht="13.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</row>
    <row r="329" spans="1:57" ht="13.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</row>
    <row r="330" spans="1:57" ht="13.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</row>
    <row r="331" spans="1:57" ht="13.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</row>
    <row r="332" spans="1:57" ht="13.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</row>
    <row r="333" spans="1:57" ht="13.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</row>
    <row r="334" spans="1:57" ht="13.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</row>
    <row r="335" spans="1:57" ht="13.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</row>
    <row r="336" spans="1:57" ht="13.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</row>
    <row r="337" spans="1:57" ht="13.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</row>
    <row r="338" spans="1:57" ht="13.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</row>
    <row r="339" spans="1:57" ht="13.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</row>
    <row r="340" spans="1:57" ht="13.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</row>
    <row r="341" spans="1:57" ht="13.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</row>
    <row r="342" spans="1:57" ht="13.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</row>
    <row r="343" spans="1:57" ht="13.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</row>
    <row r="344" spans="1:57" ht="13.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</row>
    <row r="345" spans="1:57" ht="13.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</row>
    <row r="346" spans="1:57" ht="13.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</row>
    <row r="347" spans="1:57" ht="13.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</row>
    <row r="348" spans="1:57" ht="13.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</row>
    <row r="349" spans="1:57" ht="13.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</row>
    <row r="350" spans="1:57" ht="13.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</row>
    <row r="351" spans="1:57" ht="13.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</row>
    <row r="352" spans="1:57" ht="13.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</row>
    <row r="353" spans="1:57" ht="13.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</row>
    <row r="354" spans="1:57" ht="13.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</row>
    <row r="355" spans="1:57" ht="13.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</row>
    <row r="356" spans="1:57" ht="13.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</row>
    <row r="357" spans="1:57" ht="13.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</row>
    <row r="358" spans="1:57" ht="13.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</row>
    <row r="359" spans="1:57" ht="13.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</row>
    <row r="360" spans="1:57" ht="13.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</row>
    <row r="361" spans="1:57" ht="13.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</row>
    <row r="362" spans="1:57" ht="13.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</row>
    <row r="363" spans="1:57" ht="13.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</row>
    <row r="364" spans="1:57" ht="13.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</row>
    <row r="365" spans="1:57" ht="13.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</row>
    <row r="366" spans="1:57" ht="13.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</row>
    <row r="367" spans="1:57" ht="13.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</row>
    <row r="368" spans="1:57" ht="13.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</row>
    <row r="369" spans="1:57" ht="13.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</row>
    <row r="370" spans="1:57" ht="13.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</row>
    <row r="371" spans="1:57" ht="13.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</row>
    <row r="372" spans="1:57" ht="13.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</row>
    <row r="373" spans="1:57" ht="13.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</row>
    <row r="374" spans="1:57" ht="13.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</row>
    <row r="375" spans="1:57" ht="13.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</row>
    <row r="376" spans="1:57" ht="13.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</row>
    <row r="377" spans="1:57" ht="13.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</row>
    <row r="378" spans="1:57" ht="13.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</row>
    <row r="379" spans="1:57" ht="13.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</row>
    <row r="380" spans="1:57" ht="13.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</row>
    <row r="381" spans="1:57" ht="13.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</row>
    <row r="382" spans="1:57" ht="13.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</row>
    <row r="383" spans="1:57" ht="13.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</row>
    <row r="384" spans="1:57" ht="13.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</row>
    <row r="385" spans="1:57" ht="13.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</row>
    <row r="386" spans="1:57" ht="13.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</row>
    <row r="387" spans="1:57" ht="13.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</row>
    <row r="388" spans="1:57" ht="13.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</row>
    <row r="389" spans="1:57" ht="13.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</row>
    <row r="390" spans="1:57" ht="13.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</row>
    <row r="391" spans="1:57" ht="13.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</row>
    <row r="392" spans="1:57" ht="13.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</row>
    <row r="393" spans="1:57" ht="13.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</row>
    <row r="394" spans="1:57" ht="13.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</row>
    <row r="395" spans="1:57" ht="13.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</row>
    <row r="396" spans="1:57" ht="13.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</row>
    <row r="397" spans="1:57" ht="13.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</row>
    <row r="398" spans="1:57" ht="13.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</row>
    <row r="399" spans="1:57" ht="13.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</row>
    <row r="400" spans="1:57" ht="13.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</row>
    <row r="401" spans="1:57" ht="13.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</row>
    <row r="402" spans="1:57" ht="13.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</row>
    <row r="403" spans="1:57" ht="13.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</row>
    <row r="404" spans="1:57" ht="13.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</row>
    <row r="405" spans="1:57" ht="13.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</row>
    <row r="406" spans="1:57" ht="13.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</row>
    <row r="407" spans="1:57" ht="13.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</row>
    <row r="408" spans="1:57" ht="13.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</row>
    <row r="409" spans="1:57" ht="13.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</row>
    <row r="410" spans="1:57" ht="13.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</row>
    <row r="411" spans="1:57" ht="13.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</row>
    <row r="412" spans="1:57" ht="13.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</row>
    <row r="413" spans="1:57" ht="13.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</row>
    <row r="414" spans="1:57" ht="13.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</row>
    <row r="415" spans="1:57" ht="13.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</row>
    <row r="416" spans="1:57" ht="13.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</row>
    <row r="417" spans="1:57" ht="13.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</row>
    <row r="418" spans="1:57" ht="13.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</row>
    <row r="419" spans="1:57" ht="13.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</row>
    <row r="420" spans="1:57" ht="13.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</row>
    <row r="421" spans="1:57" ht="13.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</row>
    <row r="422" spans="1:57" ht="13.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</row>
    <row r="423" spans="1:57" ht="13.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</row>
    <row r="424" spans="1:57" ht="13.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</row>
    <row r="425" spans="1:57" ht="13.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</row>
    <row r="426" spans="1:57" ht="13.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</row>
    <row r="427" spans="1:57" ht="13.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</row>
    <row r="428" spans="1:57" ht="13.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</row>
    <row r="429" spans="1:57" ht="13.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</row>
    <row r="430" spans="1:57" ht="13.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</row>
    <row r="431" spans="1:57" ht="13.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</row>
    <row r="432" spans="1:57" ht="13.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</row>
    <row r="433" spans="1:57" ht="13.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</row>
    <row r="434" spans="1:57" ht="13.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</row>
    <row r="435" spans="1:57" ht="13.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</row>
    <row r="436" spans="1:57" ht="13.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</row>
    <row r="437" spans="1:57" ht="13.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</row>
    <row r="438" spans="1:57" ht="13.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</row>
    <row r="439" spans="1:57" ht="13.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</row>
    <row r="440" spans="1:57" ht="13.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</row>
    <row r="441" spans="1:57" ht="13.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</row>
    <row r="442" spans="1:57" ht="13.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</row>
    <row r="443" spans="1:57" ht="13.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</row>
    <row r="444" spans="1:57" ht="13.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</row>
    <row r="445" spans="1:57" ht="13.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</row>
    <row r="446" spans="1:57" ht="13.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</row>
    <row r="447" spans="1:57" ht="13.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</row>
    <row r="448" spans="1:57" ht="13.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</row>
    <row r="449" spans="1:57" ht="13.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</row>
    <row r="450" spans="1:57" ht="13.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</row>
    <row r="451" spans="1:57" ht="13.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</row>
    <row r="452" spans="1:57" ht="13.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</row>
    <row r="453" spans="1:57" ht="13.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</row>
    <row r="454" spans="1:57" ht="13.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</row>
    <row r="455" spans="1:57" ht="13.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</row>
    <row r="456" spans="1:57" ht="13.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</row>
    <row r="457" spans="1:57" ht="13.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</row>
    <row r="458" spans="1:57" ht="13.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</row>
    <row r="459" spans="1:57" ht="13.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</row>
    <row r="460" spans="1:57" ht="13.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</row>
    <row r="461" spans="1:57" ht="13.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</row>
    <row r="462" spans="1:57" ht="13.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</row>
    <row r="463" spans="1:57" ht="13.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</row>
    <row r="464" spans="1:57" ht="13.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</row>
    <row r="465" spans="1:57" ht="13.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</row>
    <row r="466" spans="1:57" ht="13.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</row>
    <row r="467" spans="1:57" ht="13.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</row>
    <row r="468" spans="1:57" ht="13.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</row>
    <row r="469" spans="1:57" ht="13.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</row>
    <row r="470" spans="1:57" ht="13.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</row>
    <row r="471" spans="1:57" ht="13.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</row>
    <row r="472" spans="1:57" ht="13.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</row>
    <row r="473" spans="1:57" ht="13.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</row>
    <row r="474" spans="1:57" ht="13.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</row>
    <row r="475" spans="1:57" ht="13.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</row>
    <row r="476" spans="1:57" ht="13.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</row>
    <row r="477" spans="1:57" ht="13.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</row>
    <row r="478" spans="1:57" ht="13.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</row>
    <row r="479" spans="1:57" ht="13.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</row>
    <row r="480" spans="1:57" ht="13.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</row>
    <row r="481" spans="1:57" ht="13.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</row>
    <row r="482" spans="1:57" ht="13.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</row>
    <row r="483" spans="1:57" ht="13.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</row>
    <row r="484" spans="1:57" ht="13.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</row>
    <row r="485" spans="1:57" ht="13.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</row>
    <row r="486" spans="1:57" ht="13.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</row>
    <row r="487" spans="1:57" ht="13.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</row>
    <row r="488" spans="1:57" ht="13.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</row>
    <row r="489" spans="1:57" ht="13.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</row>
    <row r="490" spans="1:57" ht="13.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</row>
    <row r="491" spans="1:57" ht="13.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</row>
    <row r="492" spans="1:57" ht="13.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</row>
    <row r="493" spans="1:57" ht="13.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</row>
    <row r="494" spans="1:57" ht="13.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</row>
    <row r="495" spans="1:57" ht="13.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</row>
    <row r="496" spans="1:57" ht="13.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</row>
    <row r="497" spans="1:57" ht="13.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</row>
    <row r="498" spans="1:57" ht="13.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</row>
    <row r="499" spans="1:57" ht="13.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</row>
    <row r="500" spans="1:57" ht="13.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</row>
    <row r="501" spans="1:57" ht="13.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57" ht="13.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</row>
    <row r="503" spans="1:57" ht="13.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</row>
    <row r="504" spans="1:57" ht="13.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</row>
    <row r="505" spans="1:57" ht="13.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</row>
    <row r="506" spans="1:57" ht="13.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</row>
    <row r="507" spans="1:57" ht="13.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</row>
    <row r="508" spans="1:57" ht="13.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</row>
    <row r="509" spans="1:57" ht="13.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</row>
    <row r="510" spans="1:57" ht="13.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</row>
    <row r="511" spans="1:57" ht="13.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</row>
    <row r="512" spans="1:57" ht="13.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</row>
    <row r="513" spans="1:57" ht="13.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</row>
    <row r="514" spans="1:57" ht="13.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</row>
    <row r="515" spans="1:57" ht="13.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</row>
    <row r="516" spans="1:57" ht="13.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</row>
    <row r="517" spans="1:57" ht="13.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</row>
    <row r="518" spans="1:57" ht="13.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</row>
    <row r="519" spans="1:57" ht="13.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</row>
    <row r="520" spans="1:57" ht="13.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</row>
    <row r="521" spans="1:57" ht="13.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</row>
    <row r="522" spans="1:57" ht="13.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</row>
    <row r="523" spans="1:57" ht="13.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</row>
    <row r="524" spans="1:57" ht="13.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</row>
    <row r="525" spans="1:57" ht="13.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</row>
    <row r="526" spans="1:57" ht="13.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</row>
    <row r="527" spans="1:57" ht="13.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</row>
    <row r="528" spans="1:57" ht="13.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</row>
    <row r="529" spans="1:57" ht="13.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</row>
    <row r="530" spans="1:57" ht="13.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</row>
    <row r="531" spans="1:57" ht="13.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</row>
    <row r="532" spans="1:57" ht="13.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</row>
    <row r="533" spans="1:57" ht="13.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</row>
    <row r="534" spans="1:57" ht="13.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</row>
    <row r="535" spans="1:57" ht="13.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</row>
    <row r="536" spans="1:57" ht="13.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</row>
    <row r="537" spans="1:57" ht="13.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</row>
    <row r="538" spans="1:57" ht="13.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</row>
    <row r="539" spans="1:57" ht="13.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</row>
    <row r="540" spans="1:57" ht="13.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</row>
    <row r="541" spans="1:57" ht="13.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</row>
    <row r="542" spans="1:57" ht="13.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</row>
    <row r="543" spans="1:57" ht="13.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</row>
    <row r="544" spans="1:57" ht="13.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</row>
    <row r="545" spans="1:57" ht="13.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</row>
    <row r="546" spans="1:57" ht="13.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</row>
    <row r="547" spans="1:57" ht="13.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</row>
    <row r="548" spans="1:57" ht="13.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57" ht="13.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</row>
    <row r="550" spans="1:57" ht="13.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</row>
    <row r="551" spans="1:57" ht="13.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</row>
    <row r="552" spans="1:57" ht="13.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</row>
    <row r="553" spans="1:57" ht="13.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</row>
    <row r="554" spans="1:57" ht="13.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</row>
    <row r="555" spans="1:57" ht="13.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</row>
    <row r="556" spans="1:57" ht="13.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57" ht="13.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57" ht="13.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</row>
    <row r="559" spans="1:57" ht="13.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</row>
    <row r="560" spans="1:57" ht="13.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57" ht="13.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</row>
    <row r="562" spans="1:57" ht="13.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</row>
    <row r="563" spans="1:57" ht="13.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</row>
    <row r="564" spans="1:57" ht="13.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</row>
    <row r="565" spans="1:57" ht="13.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</row>
    <row r="566" spans="1:57" ht="13.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</row>
    <row r="567" spans="1:57" ht="13.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</row>
    <row r="568" spans="1:57" ht="13.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</row>
    <row r="569" spans="1:57" ht="13.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</row>
    <row r="570" spans="1:57" ht="13.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</row>
    <row r="571" spans="1:57" ht="13.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</row>
    <row r="572" spans="1:57" ht="13.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</row>
    <row r="573" spans="1:57" ht="13.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57" ht="13.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57" ht="13.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57" ht="13.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</row>
    <row r="577" spans="1:57" ht="13.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</row>
    <row r="578" spans="1:57" ht="13.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</row>
    <row r="579" spans="1:57" ht="13.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</row>
    <row r="580" spans="1:57" ht="13.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</row>
    <row r="581" spans="1:57" ht="13.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</row>
    <row r="582" spans="1:57" ht="13.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</row>
    <row r="583" spans="1:57" ht="13.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</row>
    <row r="584" spans="1:57" ht="13.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</row>
    <row r="585" spans="1:57" ht="13.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</row>
    <row r="586" spans="1:57" ht="13.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</row>
    <row r="587" spans="1:57" ht="13.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</row>
    <row r="588" spans="1:57" ht="13.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</row>
    <row r="589" spans="1:57" ht="13.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</row>
    <row r="590" spans="1:57" ht="13.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</row>
    <row r="591" spans="1:57" ht="13.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</row>
    <row r="592" spans="1:57" ht="13.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</row>
    <row r="593" spans="1:57" ht="13.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</row>
    <row r="594" spans="1:57" ht="13.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</row>
    <row r="595" spans="1:57" ht="13.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</row>
    <row r="596" spans="1:57" ht="13.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</row>
    <row r="597" spans="1:57" ht="13.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</row>
    <row r="598" spans="1:57" ht="13.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</row>
    <row r="599" spans="1:57" ht="13.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</row>
    <row r="600" spans="1:57" ht="13.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</row>
    <row r="601" spans="1:57" ht="13.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</row>
    <row r="602" spans="1:57" ht="13.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</row>
    <row r="603" spans="1:57" ht="13.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</row>
    <row r="604" spans="1:57" ht="13.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</row>
    <row r="605" spans="1:57" ht="13.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</row>
    <row r="606" spans="1:57" ht="13.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</row>
    <row r="607" spans="1:57" ht="13.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</row>
    <row r="608" spans="1:57" ht="13.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</row>
    <row r="609" spans="1:57" ht="13.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</row>
    <row r="610" spans="1:57" ht="13.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</row>
    <row r="611" spans="1:57" ht="13.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</row>
    <row r="612" spans="1:57" ht="13.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</row>
    <row r="613" spans="1:57" ht="13.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57" ht="13.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</row>
    <row r="615" spans="1:57" ht="13.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</row>
    <row r="616" spans="1:57" ht="13.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</row>
    <row r="617" spans="1:57" ht="13.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</row>
    <row r="618" spans="1:57" ht="13.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</row>
    <row r="619" spans="1:57" ht="13.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</row>
    <row r="620" spans="1:57" ht="13.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</row>
    <row r="621" spans="1:57" ht="13.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</row>
    <row r="622" spans="1:57" ht="13.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</row>
    <row r="623" spans="1:57" ht="13.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</row>
    <row r="624" spans="1:57" ht="13.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</row>
    <row r="625" spans="1:57" ht="13.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</row>
    <row r="626" spans="1:57" ht="13.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</row>
    <row r="627" spans="1:57" ht="13.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</row>
    <row r="628" spans="1:57" ht="13.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</row>
    <row r="629" spans="1:57" ht="13.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</row>
    <row r="630" spans="1:57" ht="13.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</row>
    <row r="631" spans="1:57" ht="13.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</row>
    <row r="632" spans="1:57" ht="13.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</row>
    <row r="633" spans="1:57" ht="13.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</row>
    <row r="634" spans="1:57" ht="13.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</row>
    <row r="635" spans="1:57" ht="13.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</row>
    <row r="636" spans="1:57" ht="13.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</row>
    <row r="637" spans="1:57" ht="13.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</row>
    <row r="638" spans="1:57" ht="13.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</row>
    <row r="639" spans="1:57" ht="13.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</row>
    <row r="640" spans="1:57" ht="13.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</row>
    <row r="641" spans="1:57" ht="13.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</row>
    <row r="642" spans="1:57" ht="13.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</row>
    <row r="643" spans="1:57" ht="13.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</row>
    <row r="644" spans="1:57" ht="13.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</row>
    <row r="645" spans="1:57" ht="13.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</row>
    <row r="646" spans="1:57" ht="13.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</row>
    <row r="647" spans="1:57" ht="13.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</row>
    <row r="648" spans="1:57" ht="13.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</row>
    <row r="649" spans="1:57" ht="13.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</row>
    <row r="650" spans="1:57" ht="13.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</row>
    <row r="651" spans="1:57" ht="13.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</row>
    <row r="652" spans="1:57" ht="13.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</row>
    <row r="653" spans="1:57" ht="13.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</row>
    <row r="654" spans="1:57" ht="13.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</row>
    <row r="655" spans="1:57" ht="13.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</row>
    <row r="656" spans="1:57" ht="13.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</row>
    <row r="657" spans="1:57" ht="13.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</row>
    <row r="658" spans="1:57" ht="13.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</row>
    <row r="659" spans="1:57" ht="13.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</row>
    <row r="660" spans="1:57" ht="13.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</row>
    <row r="661" spans="1:57" ht="13.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</row>
    <row r="662" spans="1:57" ht="13.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</row>
    <row r="663" spans="1:57" ht="13.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</row>
    <row r="664" spans="1:57" ht="13.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</row>
    <row r="665" spans="1:57" ht="13.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</row>
    <row r="666" spans="1:57" ht="13.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</row>
    <row r="667" spans="1:57" ht="13.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</row>
    <row r="668" spans="1:57" ht="13.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</row>
    <row r="669" spans="1:57" ht="13.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</row>
    <row r="670" spans="1:57" ht="13.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</row>
    <row r="671" spans="1:57" ht="13.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</row>
    <row r="672" spans="1:57" ht="13.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</row>
    <row r="673" spans="1:57" ht="13.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</row>
    <row r="674" spans="1:57" ht="13.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</row>
    <row r="675" spans="1:57" ht="13.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</row>
    <row r="676" spans="1:57" ht="13.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</row>
    <row r="677" spans="1:57" ht="13.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</row>
    <row r="678" spans="1:57" ht="13.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</row>
    <row r="679" spans="1:57" ht="13.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</row>
    <row r="680" spans="1:57" ht="13.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</row>
    <row r="681" spans="1:57" ht="13.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</row>
    <row r="682" spans="1:57" ht="13.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</row>
    <row r="683" spans="1:57" ht="13.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</row>
    <row r="684" spans="1:57" ht="13.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</row>
    <row r="685" spans="1:57" ht="13.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</row>
    <row r="686" spans="1:57" ht="13.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</row>
    <row r="687" spans="1:57" ht="13.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</row>
    <row r="688" spans="1:57" ht="13.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</row>
    <row r="689" spans="1:57" ht="13.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</row>
    <row r="690" spans="1:57" ht="13.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</row>
    <row r="691" spans="1:57" ht="13.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</row>
    <row r="692" spans="1:57" ht="13.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</row>
    <row r="693" spans="1:57" ht="13.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</row>
    <row r="694" spans="1:57" ht="13.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</row>
    <row r="695" spans="1:57" ht="13.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</row>
    <row r="696" spans="1:57" ht="13.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</row>
    <row r="697" spans="1:57" ht="13.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</row>
    <row r="698" spans="1:57" ht="13.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</row>
    <row r="699" spans="1:57" ht="13.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</row>
    <row r="700" spans="1:57" ht="13.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</row>
    <row r="701" spans="1:57" ht="13.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</row>
    <row r="702" spans="1:57" ht="13.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</row>
    <row r="703" spans="1:57" ht="13.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</row>
    <row r="704" spans="1:57" ht="13.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</row>
    <row r="705" spans="1:57" ht="13.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</row>
    <row r="706" spans="1:57" ht="13.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</row>
    <row r="707" spans="1:57" ht="13.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</row>
    <row r="708" spans="1:57" ht="13.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</row>
    <row r="709" spans="1:57" ht="13.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</row>
    <row r="710" spans="1:57" ht="13.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</row>
    <row r="711" spans="1:57" ht="13.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</row>
    <row r="712" spans="1:57" ht="13.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</row>
    <row r="713" spans="1:57" ht="13.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</row>
    <row r="714" spans="1:57" ht="13.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</row>
    <row r="715" spans="1:57" ht="13.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</row>
    <row r="716" spans="1:57" ht="13.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</row>
    <row r="717" spans="1:57" ht="13.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</row>
    <row r="718" spans="1:57" ht="13.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</row>
    <row r="719" spans="1:57" ht="13.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</row>
    <row r="720" spans="1:57" ht="13.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</row>
    <row r="721" spans="1:57" ht="13.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</row>
    <row r="722" spans="1:57" ht="13.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</row>
    <row r="723" spans="1:57" ht="13.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</row>
    <row r="724" spans="1:57" ht="13.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</row>
    <row r="725" spans="1:57" ht="13.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</row>
    <row r="726" spans="1:57" ht="13.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</row>
    <row r="727" spans="1:57" ht="13.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</row>
    <row r="728" spans="1:57" ht="13.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</row>
    <row r="729" spans="1:57" ht="13.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</row>
    <row r="730" spans="1:57" ht="13.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</row>
    <row r="731" spans="1:57" ht="13.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</row>
    <row r="732" spans="1:57" ht="13.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</row>
    <row r="733" spans="1:57" ht="13.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</row>
    <row r="734" spans="1:57" ht="13.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</row>
    <row r="735" spans="1:57" ht="13.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</row>
    <row r="736" spans="1:57" ht="13.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</row>
    <row r="737" spans="1:57" ht="13.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</row>
    <row r="738" spans="1:57" ht="13.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</row>
    <row r="739" spans="1:57" ht="13.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</row>
    <row r="740" spans="1:57" ht="13.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</row>
    <row r="741" spans="1:57" ht="13.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</row>
    <row r="742" spans="1:57" ht="13.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</row>
    <row r="743" spans="1:57" ht="13.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</row>
    <row r="744" spans="1:57" ht="13.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</row>
    <row r="745" spans="1:57" ht="13.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</row>
    <row r="746" spans="1:57" ht="13.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</row>
    <row r="747" spans="1:57" ht="13.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</row>
    <row r="748" spans="1:57" ht="13.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</row>
    <row r="749" spans="1:57" ht="13.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</row>
    <row r="750" spans="1:57" ht="13.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</row>
    <row r="751" spans="1:57" ht="13.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</row>
    <row r="752" spans="1:57" ht="13.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</row>
    <row r="753" spans="1:57" ht="13.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</row>
    <row r="754" spans="1:57" ht="13.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</row>
    <row r="755" spans="1:57" ht="13.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</row>
    <row r="756" spans="1:57" ht="13.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</row>
    <row r="757" spans="1:57" ht="13.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</row>
    <row r="758" spans="1:57" ht="13.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</row>
    <row r="759" spans="1:57" ht="13.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</row>
    <row r="760" spans="1:57" ht="13.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</row>
    <row r="761" spans="1:57" ht="13.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</row>
    <row r="762" spans="1:57" ht="13.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</row>
    <row r="763" spans="1:57" ht="13.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</row>
    <row r="764" spans="1:57" ht="13.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</row>
    <row r="765" spans="1:57" ht="13.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</row>
    <row r="766" spans="1:57" ht="13.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</row>
    <row r="767" spans="1:57" ht="13.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</row>
    <row r="768" spans="1:57" ht="13.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</row>
    <row r="769" spans="1:57" ht="13.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</row>
    <row r="770" spans="1:57" ht="13.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</row>
    <row r="771" spans="1:57" ht="13.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</row>
    <row r="772" spans="1:57" ht="13.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</row>
    <row r="773" spans="1:57" ht="13.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</row>
    <row r="774" spans="1:57" ht="13.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</row>
    <row r="775" spans="1:57" ht="13.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</row>
    <row r="776" spans="1:57" ht="13.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</row>
    <row r="777" spans="1:57" ht="13.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57" ht="13.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</row>
    <row r="779" spans="1:57" ht="13.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</row>
    <row r="780" spans="1:57" ht="13.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</row>
    <row r="781" spans="1:57" ht="13.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</row>
    <row r="782" spans="1:57" ht="13.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</row>
    <row r="783" spans="1:57" ht="13.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</row>
    <row r="784" spans="1:57" ht="13.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</row>
    <row r="785" spans="1:57" ht="13.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</row>
    <row r="786" spans="1:57" ht="13.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</row>
    <row r="787" spans="1:57" ht="13.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</row>
    <row r="788" spans="1:57" ht="13.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</row>
    <row r="789" spans="1:57" ht="13.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</row>
    <row r="790" spans="1:57" ht="13.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</row>
    <row r="791" spans="1:57" ht="13.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</row>
    <row r="792" spans="1:57" ht="13.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</row>
    <row r="793" spans="1:57" ht="13.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</row>
    <row r="794" spans="1:57" ht="13.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</row>
    <row r="795" spans="1:57" ht="13.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</row>
    <row r="796" spans="1:57" ht="13.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</row>
    <row r="797" spans="1:57" ht="13.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</row>
    <row r="798" spans="1:57" ht="13.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</row>
    <row r="799" spans="1:57" ht="13.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</row>
    <row r="800" spans="1:57" ht="13.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</row>
    <row r="801" spans="1:57" ht="13.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</row>
    <row r="802" spans="1:57" ht="13.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</row>
    <row r="803" spans="1:57" ht="13.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</row>
    <row r="804" spans="1:57" ht="13.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</row>
    <row r="805" spans="1:57" ht="13.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</row>
    <row r="806" spans="1:57" ht="13.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</row>
    <row r="807" spans="1:57" ht="13.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</row>
    <row r="808" spans="1:57" ht="13.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</row>
    <row r="809" spans="1:57" ht="13.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</row>
    <row r="810" spans="1:57" ht="13.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</row>
    <row r="811" spans="1:57" ht="13.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</row>
    <row r="812" spans="1:57" ht="13.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</row>
    <row r="813" spans="1:57" ht="13.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</row>
    <row r="814" spans="1:57" ht="13.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</row>
    <row r="815" spans="1:57" ht="13.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</row>
    <row r="816" spans="1:57" ht="13.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</row>
    <row r="817" spans="1:57" ht="13.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</row>
    <row r="818" spans="1:57" ht="13.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</row>
    <row r="819" spans="1:57" ht="13.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</row>
    <row r="820" spans="1:57" ht="13.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</row>
    <row r="821" spans="1:57" ht="13.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</row>
    <row r="822" spans="1:57" ht="13.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</row>
    <row r="823" spans="1:57" ht="13.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</row>
    <row r="824" spans="1:57" ht="13.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</row>
    <row r="825" spans="1:57" ht="13.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</row>
    <row r="826" spans="1:57" ht="13.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</row>
    <row r="827" spans="1:57" ht="13.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</row>
    <row r="828" spans="1:57" ht="13.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</row>
    <row r="829" spans="1:57" ht="13.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</row>
    <row r="830" spans="1:57" ht="13.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</row>
    <row r="831" spans="1:57" ht="13.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</row>
    <row r="832" spans="1:57" ht="13.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</row>
    <row r="833" spans="1:57" ht="13.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</row>
    <row r="834" spans="1:57" ht="13.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</row>
    <row r="835" spans="1:57" ht="13.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</row>
    <row r="836" spans="1:57" ht="13.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</row>
    <row r="837" spans="1:57" ht="13.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</row>
    <row r="838" spans="1:57" ht="13.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</row>
    <row r="839" spans="1:57" ht="13.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</row>
    <row r="840" spans="1:57" ht="13.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</row>
    <row r="841" spans="1:57" ht="13.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</row>
    <row r="842" spans="1:57" ht="13.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</row>
    <row r="843" spans="1:57" ht="13.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</row>
    <row r="844" spans="1:57" ht="13.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</row>
    <row r="845" spans="1:57" ht="13.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</row>
    <row r="846" spans="1:57" ht="13.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</row>
    <row r="847" spans="1:57" ht="13.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</row>
    <row r="848" spans="1:57" ht="13.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</row>
    <row r="849" spans="1:57" ht="13.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</row>
    <row r="850" spans="1:57" ht="13.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</row>
    <row r="851" spans="1:57" ht="13.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</row>
    <row r="852" spans="1:57" ht="13.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</row>
    <row r="853" spans="1:57" ht="13.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</row>
    <row r="854" spans="1:57" ht="13.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</row>
    <row r="855" spans="1:57" ht="13.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</row>
    <row r="856" spans="1:57" ht="13.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</row>
    <row r="857" spans="1:57" ht="13.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</row>
    <row r="858" spans="1:57" ht="13.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</row>
    <row r="859" spans="1:57" ht="13.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</row>
    <row r="860" spans="1:57" ht="13.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</row>
    <row r="861" spans="1:57" ht="13.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</row>
    <row r="862" spans="1:57" ht="13.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</row>
    <row r="863" spans="1:57" ht="13.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</row>
    <row r="864" spans="1:57" ht="13.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</row>
    <row r="865" spans="1:57" ht="13.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</row>
    <row r="866" spans="1:57" ht="13.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</row>
    <row r="867" spans="1:57" ht="13.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</row>
    <row r="868" spans="1:57" ht="13.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</row>
    <row r="869" spans="1:57" ht="13.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</row>
    <row r="870" spans="1:57" ht="13.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</row>
    <row r="871" spans="1:57" ht="13.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</row>
    <row r="872" spans="1:57" ht="13.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</row>
    <row r="873" spans="1:57" ht="13.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</row>
    <row r="874" spans="1:57" ht="13.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</row>
    <row r="875" spans="1:57" ht="13.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</row>
    <row r="876" spans="1:57" ht="13.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</row>
    <row r="877" spans="1:57" ht="13.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</row>
    <row r="878" spans="1:57" ht="13.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</row>
    <row r="879" spans="1:57" ht="13.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</row>
    <row r="880" spans="1:57" ht="13.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</row>
    <row r="881" spans="1:57" ht="13.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</row>
    <row r="882" spans="1:57" ht="13.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</row>
    <row r="883" spans="1:57" ht="13.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</row>
    <row r="884" spans="1:57" ht="13.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</row>
    <row r="885" spans="1:57" ht="13.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</row>
    <row r="886" spans="1:57" ht="13.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</row>
    <row r="887" spans="1:57" ht="13.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</row>
    <row r="888" spans="1:57" ht="13.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</row>
    <row r="889" spans="1:57" ht="13.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</row>
    <row r="890" spans="1:57" ht="13.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</row>
    <row r="891" spans="1:57" ht="13.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</row>
    <row r="892" spans="1:57" ht="13.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</row>
    <row r="893" spans="1:57" ht="13.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</row>
    <row r="894" spans="1:57" ht="13.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</row>
    <row r="895" spans="1:57" ht="13.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</row>
    <row r="896" spans="1:57" ht="13.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</row>
    <row r="897" spans="1:57" ht="13.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</row>
    <row r="898" spans="1:57" ht="13.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</row>
    <row r="899" spans="1:57" ht="13.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</row>
    <row r="900" spans="1:57" ht="13.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</row>
    <row r="901" spans="1:57" ht="13.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</row>
    <row r="902" spans="1:57" ht="13.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</row>
    <row r="903" spans="1:57" ht="13.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</row>
    <row r="904" spans="1:57" ht="13.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</row>
    <row r="905" spans="1:57" ht="13.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</row>
    <row r="906" spans="1:57" ht="13.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</row>
    <row r="907" spans="1:57" ht="13.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</row>
    <row r="908" spans="1:57" ht="13.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</row>
    <row r="909" spans="1:57" ht="13.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</row>
    <row r="910" spans="1:57" ht="13.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</row>
    <row r="911" spans="1:57" ht="13.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</row>
    <row r="912" spans="1:57" ht="13.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</row>
    <row r="913" spans="1:57" ht="13.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</row>
    <row r="914" spans="1:57" ht="13.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</row>
    <row r="915" spans="1:57" ht="13.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</row>
    <row r="916" spans="1:57" ht="13.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</row>
    <row r="917" spans="1:57" ht="13.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</row>
    <row r="918" spans="1:57" ht="13.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</row>
    <row r="919" spans="1:57" ht="13.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</row>
    <row r="920" spans="1:57" ht="13.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</row>
    <row r="921" spans="1:57" ht="13.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</row>
    <row r="922" spans="1:57" ht="13.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</row>
    <row r="923" spans="1:57" ht="13.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</row>
    <row r="924" spans="1:57" ht="13.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</row>
    <row r="925" spans="1:57" ht="13.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</row>
    <row r="926" spans="1:57" ht="13.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</row>
    <row r="927" spans="1:57" ht="13.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</row>
    <row r="928" spans="1:57" ht="13.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</row>
    <row r="929" spans="1:57" ht="13.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</row>
    <row r="930" spans="1:57" ht="13.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</row>
    <row r="931" spans="1:57" ht="13.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</row>
    <row r="932" spans="1:57" ht="13.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</row>
    <row r="933" spans="1:57" ht="13.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</row>
    <row r="934" spans="1:57" ht="13.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</row>
    <row r="935" spans="1:57" ht="13.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</row>
    <row r="936" spans="1:57" ht="13.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</row>
    <row r="937" spans="1:57" ht="13.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</row>
    <row r="938" spans="1:57" ht="13.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</row>
    <row r="939" spans="1:57" ht="13.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</row>
    <row r="940" spans="1:57" ht="13.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</row>
    <row r="941" spans="1:57" ht="13.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</row>
    <row r="942" spans="1:57" ht="13.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</row>
    <row r="943" spans="1:57" ht="13.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</row>
    <row r="944" spans="1:57" ht="13.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</row>
    <row r="945" spans="1:57" ht="13.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</row>
    <row r="946" spans="1:57" ht="13.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</row>
    <row r="947" spans="1:57" ht="13.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</row>
    <row r="948" spans="1:57" ht="13.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</row>
    <row r="949" spans="1:57" ht="13.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</row>
    <row r="950" spans="1:57" ht="13.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</row>
    <row r="951" spans="1:57" ht="13.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</row>
    <row r="952" spans="1:57" ht="13.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</row>
    <row r="953" spans="1:57" ht="13.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</row>
    <row r="954" spans="1:57" ht="13.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</row>
    <row r="955" spans="1:57" ht="13.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</row>
    <row r="956" spans="1:57" ht="13.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</row>
    <row r="957" spans="1:57" ht="13.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</row>
    <row r="958" spans="1:57" ht="13.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</row>
    <row r="959" spans="1:57" ht="13.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57" ht="13.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</row>
    <row r="961" spans="1:57" ht="13.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</row>
    <row r="962" spans="1:57" ht="13.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</row>
    <row r="963" spans="1:57" ht="13.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</row>
    <row r="964" spans="1:57" ht="13.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</row>
    <row r="965" spans="1:57" ht="13.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</row>
    <row r="966" spans="1:57" ht="13.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</row>
    <row r="967" spans="1:57" ht="13.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</row>
    <row r="968" spans="1:57" ht="13.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</row>
    <row r="969" spans="1:57" ht="13.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</row>
    <row r="970" spans="1:57" ht="13.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</row>
    <row r="971" spans="1:57" ht="13.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</row>
    <row r="972" spans="1:57" ht="13.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</row>
    <row r="973" spans="1:57" ht="13.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</row>
    <row r="974" spans="1:57" ht="13.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</row>
    <row r="975" spans="1:57" ht="13.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</row>
    <row r="976" spans="1:57" ht="13.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</row>
    <row r="977" spans="1:57" ht="13.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</row>
    <row r="978" spans="1:57" ht="13.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</row>
    <row r="979" spans="1:57" ht="13.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</row>
    <row r="980" spans="1:57" ht="13.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</row>
    <row r="981" spans="1:57" ht="13.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</row>
    <row r="982" spans="1:57" ht="13.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</row>
    <row r="983" spans="1:57" ht="13.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</row>
    <row r="984" spans="1:57" ht="13.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</row>
    <row r="985" spans="1:57" ht="13.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</row>
    <row r="986" spans="1:57" ht="13.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</row>
    <row r="987" spans="1:57" ht="13.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</row>
    <row r="988" spans="1:57" ht="13.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</row>
    <row r="989" spans="1:57" ht="13.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</row>
    <row r="990" spans="1:57" ht="13.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</row>
    <row r="991" spans="1:57" ht="13.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</row>
    <row r="992" spans="1:57" ht="13.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</row>
    <row r="993" spans="1:57" ht="13.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</row>
    <row r="994" spans="1:57" ht="13.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</row>
    <row r="995" spans="1:57" ht="13.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</row>
    <row r="996" spans="1:57" ht="13.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</row>
    <row r="997" spans="1:57" ht="13.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</row>
    <row r="998" spans="1:57" ht="13.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</row>
    <row r="999" spans="1:57" ht="13.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</row>
    <row r="1000" spans="1:57" ht="13.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</row>
  </sheetData>
  <sheetProtection algorithmName="SHA-512" hashValue="UXWsDsu3GKYz7wTrDVEr2RT8BCmcbVdo80t6PfxXWkxnG89o0OmN1Z0ngk75e/1IWgUB9txZa8zCwj7FYdEeFg==" saltValue="XlyyT6XcsayuHLmsbuwJ4g==" spinCount="100000" sheet="1" objects="1" scenarios="1"/>
  <mergeCells count="352">
    <mergeCell ref="O67:Q67"/>
    <mergeCell ref="Y67:AE67"/>
    <mergeCell ref="AF67:AL67"/>
    <mergeCell ref="R66:X66"/>
    <mergeCell ref="Y66:AE66"/>
    <mergeCell ref="AN16:AQ19"/>
    <mergeCell ref="AR16:BE19"/>
    <mergeCell ref="AN20:AS22"/>
    <mergeCell ref="AN72:AQ75"/>
    <mergeCell ref="AR72:BE75"/>
    <mergeCell ref="O65:Q66"/>
    <mergeCell ref="R65:X65"/>
    <mergeCell ref="Y65:AE65"/>
    <mergeCell ref="AF65:AL65"/>
    <mergeCell ref="U48:W49"/>
    <mergeCell ref="X48:Y49"/>
    <mergeCell ref="Z48:AC49"/>
    <mergeCell ref="X40:Y41"/>
    <mergeCell ref="Z40:AC41"/>
    <mergeCell ref="D42:T43"/>
    <mergeCell ref="U42:W43"/>
    <mergeCell ref="U44:W45"/>
    <mergeCell ref="X44:Y45"/>
    <mergeCell ref="A66:D66"/>
    <mergeCell ref="AF66:AL66"/>
    <mergeCell ref="AR66:BE66"/>
    <mergeCell ref="AN64:AQ65"/>
    <mergeCell ref="AN66:AQ66"/>
    <mergeCell ref="E66:F66"/>
    <mergeCell ref="G66:H66"/>
    <mergeCell ref="X50:Y51"/>
    <mergeCell ref="Z50:AC51"/>
    <mergeCell ref="V53:BE53"/>
    <mergeCell ref="U50:W51"/>
    <mergeCell ref="AR64:BE6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AZ54:BA54"/>
    <mergeCell ref="BB54:BC54"/>
    <mergeCell ref="BD54:BE54"/>
    <mergeCell ref="A55:D55"/>
    <mergeCell ref="E55:H55"/>
    <mergeCell ref="I55:L55"/>
    <mergeCell ref="M55:N55"/>
    <mergeCell ref="O55:T55"/>
    <mergeCell ref="AB54:AC54"/>
    <mergeCell ref="AS61:AT62"/>
    <mergeCell ref="AU61:BE62"/>
    <mergeCell ref="P62:V63"/>
    <mergeCell ref="W62:AF63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AP57:AR57"/>
    <mergeCell ref="AS57:BE57"/>
    <mergeCell ref="V55:AM55"/>
    <mergeCell ref="AN55:AQ55"/>
    <mergeCell ref="Z44:AC45"/>
    <mergeCell ref="U46:W47"/>
    <mergeCell ref="X46:Y47"/>
    <mergeCell ref="Z46:AC47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A36:C37"/>
    <mergeCell ref="A38:C39"/>
    <mergeCell ref="A40:C41"/>
    <mergeCell ref="A42:C43"/>
    <mergeCell ref="A44:C45"/>
    <mergeCell ref="A46:C47"/>
    <mergeCell ref="D44:T45"/>
    <mergeCell ref="D36:T37"/>
    <mergeCell ref="D46:T47"/>
    <mergeCell ref="U36:W37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O54:P54"/>
    <mergeCell ref="Q54:R54"/>
    <mergeCell ref="S54:T54"/>
    <mergeCell ref="K54:L54"/>
    <mergeCell ref="M54:N54"/>
    <mergeCell ref="D48:T49"/>
    <mergeCell ref="X36:Y37"/>
    <mergeCell ref="Z36:AC37"/>
    <mergeCell ref="U38:W39"/>
    <mergeCell ref="X38:Y39"/>
    <mergeCell ref="Z38:AC39"/>
    <mergeCell ref="X42:Y43"/>
    <mergeCell ref="Z42:AC43"/>
    <mergeCell ref="D38:T39"/>
    <mergeCell ref="D40:T41"/>
    <mergeCell ref="U40:W41"/>
    <mergeCell ref="AR31:AV31"/>
    <mergeCell ref="AW31:BE31"/>
    <mergeCell ref="A31:C31"/>
    <mergeCell ref="D31:T31"/>
    <mergeCell ref="U31:W31"/>
    <mergeCell ref="X31:Y31"/>
    <mergeCell ref="Z31:AC31"/>
    <mergeCell ref="AD31:AL31"/>
    <mergeCell ref="AN31:AQ31"/>
    <mergeCell ref="AN25:AV25"/>
    <mergeCell ref="AW25:BE25"/>
    <mergeCell ref="A18:D21"/>
    <mergeCell ref="A22:D24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G14:G16"/>
    <mergeCell ref="H14:H16"/>
    <mergeCell ref="M14:M16"/>
    <mergeCell ref="A14:D17"/>
    <mergeCell ref="E18:M21"/>
    <mergeCell ref="O20:Q23"/>
    <mergeCell ref="R20:X23"/>
    <mergeCell ref="AN10:AQ10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P6:V7"/>
    <mergeCell ref="W6:AF7"/>
    <mergeCell ref="A7:C7"/>
    <mergeCell ref="AN7:AQ7"/>
    <mergeCell ref="AR7:BE7"/>
    <mergeCell ref="AN8:AQ9"/>
    <mergeCell ref="AR8:BE9"/>
    <mergeCell ref="R9:X9"/>
    <mergeCell ref="Y9:AE9"/>
    <mergeCell ref="AF9:AL9"/>
    <mergeCell ref="AP1:AR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O12:Q15"/>
    <mergeCell ref="AA12:AE15"/>
    <mergeCell ref="AF12:AL15"/>
    <mergeCell ref="R12:X15"/>
    <mergeCell ref="Y12:Z15"/>
    <mergeCell ref="X100:Y101"/>
    <mergeCell ref="Z100:AC101"/>
    <mergeCell ref="G110:H110"/>
    <mergeCell ref="I110:J110"/>
    <mergeCell ref="X90:Y91"/>
    <mergeCell ref="Z90:AC91"/>
    <mergeCell ref="Z92:AC93"/>
    <mergeCell ref="D88:T89"/>
    <mergeCell ref="U88:W89"/>
    <mergeCell ref="X88:Y89"/>
    <mergeCell ref="Z88:AC89"/>
    <mergeCell ref="A109:T109"/>
    <mergeCell ref="E110:F110"/>
    <mergeCell ref="D98:T99"/>
    <mergeCell ref="D94:T95"/>
    <mergeCell ref="U98:W99"/>
    <mergeCell ref="X98:Y99"/>
    <mergeCell ref="Z98:AC99"/>
    <mergeCell ref="D100:T101"/>
    <mergeCell ref="E111:H111"/>
    <mergeCell ref="I111:L111"/>
    <mergeCell ref="K110:L110"/>
    <mergeCell ref="M110:N110"/>
    <mergeCell ref="M111:N111"/>
    <mergeCell ref="O111:T111"/>
    <mergeCell ref="A90:C91"/>
    <mergeCell ref="D90:T91"/>
    <mergeCell ref="U90:W91"/>
    <mergeCell ref="D92:T93"/>
    <mergeCell ref="A111:D111"/>
    <mergeCell ref="A92:C93"/>
    <mergeCell ref="A94:C95"/>
    <mergeCell ref="A96:C97"/>
    <mergeCell ref="A98:C99"/>
    <mergeCell ref="A100:C101"/>
    <mergeCell ref="A102:C103"/>
    <mergeCell ref="A104:C105"/>
    <mergeCell ref="D102:T103"/>
    <mergeCell ref="O110:P110"/>
    <mergeCell ref="Q110:R110"/>
    <mergeCell ref="S110:T110"/>
    <mergeCell ref="D104:T105"/>
    <mergeCell ref="D106:T107"/>
    <mergeCell ref="AZ110:BA110"/>
    <mergeCell ref="V111:AM111"/>
    <mergeCell ref="AN111:AQ111"/>
    <mergeCell ref="AR111:AU111"/>
    <mergeCell ref="AV111:AW111"/>
    <mergeCell ref="AX111:BE111"/>
    <mergeCell ref="X110:Y110"/>
    <mergeCell ref="Z110:AA110"/>
    <mergeCell ref="AD110:AE110"/>
    <mergeCell ref="AF110:AG110"/>
    <mergeCell ref="AH110:AI110"/>
    <mergeCell ref="AJ110:AK110"/>
    <mergeCell ref="AL110:AM110"/>
    <mergeCell ref="U100:W101"/>
    <mergeCell ref="V109:BE109"/>
    <mergeCell ref="A106:C107"/>
    <mergeCell ref="A110:B110"/>
    <mergeCell ref="C110:D110"/>
    <mergeCell ref="U102:W103"/>
    <mergeCell ref="X102:Y103"/>
    <mergeCell ref="Z102:AC103"/>
    <mergeCell ref="U104:W105"/>
    <mergeCell ref="X104:Y105"/>
    <mergeCell ref="Z104:AC105"/>
    <mergeCell ref="V110:W110"/>
    <mergeCell ref="U106:W107"/>
    <mergeCell ref="X106:Y107"/>
    <mergeCell ref="Z106:AC107"/>
    <mergeCell ref="AB110:AC110"/>
    <mergeCell ref="BB110:BC110"/>
    <mergeCell ref="BD110:BE110"/>
    <mergeCell ref="AN110:AO110"/>
    <mergeCell ref="AP110:AQ110"/>
    <mergeCell ref="AR110:AS110"/>
    <mergeCell ref="AT110:AU110"/>
    <mergeCell ref="AV110:AW110"/>
    <mergeCell ref="AX110:AY110"/>
    <mergeCell ref="U94:W95"/>
    <mergeCell ref="X94:Y95"/>
    <mergeCell ref="Z94:AC95"/>
    <mergeCell ref="U96:W97"/>
    <mergeCell ref="X96:Y97"/>
    <mergeCell ref="Z96:AC97"/>
    <mergeCell ref="D96:T97"/>
    <mergeCell ref="AF76:AL79"/>
    <mergeCell ref="AE81:AH81"/>
    <mergeCell ref="AI81:AM81"/>
    <mergeCell ref="A74:D77"/>
    <mergeCell ref="E74:M77"/>
    <mergeCell ref="O76:Q79"/>
    <mergeCell ref="R76:X79"/>
    <mergeCell ref="Y76:Z79"/>
    <mergeCell ref="A78:D80"/>
    <mergeCell ref="A81:D81"/>
    <mergeCell ref="E81:I81"/>
    <mergeCell ref="J81:R81"/>
    <mergeCell ref="S81:AA81"/>
    <mergeCell ref="D87:T87"/>
    <mergeCell ref="U87:W87"/>
    <mergeCell ref="U92:W93"/>
    <mergeCell ref="X92:Y93"/>
    <mergeCell ref="Z87:AC87"/>
    <mergeCell ref="AD87:AL87"/>
    <mergeCell ref="AN87:AQ87"/>
    <mergeCell ref="AR87:AV87"/>
    <mergeCell ref="AW87:BE87"/>
    <mergeCell ref="AR67:BE67"/>
    <mergeCell ref="R72:X75"/>
    <mergeCell ref="Y72:Z75"/>
    <mergeCell ref="AA72:AE75"/>
    <mergeCell ref="AF72:AL75"/>
    <mergeCell ref="R68:X71"/>
    <mergeCell ref="Y68:Z71"/>
    <mergeCell ref="AA68:AE71"/>
    <mergeCell ref="AF68:AL71"/>
    <mergeCell ref="AR68:BE71"/>
    <mergeCell ref="AA76:AE79"/>
    <mergeCell ref="AN67:AQ67"/>
    <mergeCell ref="AN68:AQ71"/>
    <mergeCell ref="R67:X67"/>
    <mergeCell ref="AN76:AS78"/>
    <mergeCell ref="AD54:AE54"/>
    <mergeCell ref="AF54:AG54"/>
    <mergeCell ref="AV54:AW54"/>
    <mergeCell ref="AX54:AY54"/>
    <mergeCell ref="V54:W54"/>
    <mergeCell ref="X54:Y54"/>
    <mergeCell ref="Z54:AA54"/>
    <mergeCell ref="A87:C87"/>
    <mergeCell ref="A88:C89"/>
    <mergeCell ref="I70:I72"/>
    <mergeCell ref="J70:J72"/>
    <mergeCell ref="K70:K72"/>
    <mergeCell ref="L70:L72"/>
    <mergeCell ref="O72:Q75"/>
    <mergeCell ref="O68:Q71"/>
    <mergeCell ref="A70:D73"/>
    <mergeCell ref="M70:M72"/>
    <mergeCell ref="E70:E72"/>
    <mergeCell ref="F70:F72"/>
    <mergeCell ref="G70:G72"/>
    <mergeCell ref="H70:H72"/>
    <mergeCell ref="AN81:AV81"/>
    <mergeCell ref="AW81:BE81"/>
    <mergeCell ref="X87:Y87"/>
  </mergeCells>
  <phoneticPr fontId="24"/>
  <printOptions horizontalCentered="1"/>
  <pageMargins left="0.78740157480314965" right="0.11811023622047245" top="0.55118110236220474" bottom="0.15748031496062992" header="0" footer="0"/>
  <pageSetup paperSize="9" scale="9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000"/>
  <sheetViews>
    <sheetView workbookViewId="0"/>
  </sheetViews>
  <sheetFormatPr defaultColWidth="14.42578125" defaultRowHeight="15" customHeight="1"/>
  <cols>
    <col min="1" max="57" width="2.42578125" customWidth="1"/>
  </cols>
  <sheetData>
    <row r="1" spans="1:57" ht="13.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91" t="s">
        <v>38</v>
      </c>
      <c r="AQ1" s="292"/>
      <c r="AR1" s="293"/>
      <c r="AS1" s="291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3"/>
    </row>
    <row r="2" spans="1:57" ht="21">
      <c r="A2" s="25" t="str">
        <f>請求書1ページ!A2</f>
        <v>株式会社 タイコー技建 御中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5" t="s">
        <v>40</v>
      </c>
      <c r="T2" s="26"/>
      <c r="U2" s="26"/>
      <c r="V2" s="26"/>
      <c r="W2" s="26"/>
      <c r="X2" s="26"/>
      <c r="Y2" s="26"/>
      <c r="Z2" s="26"/>
      <c r="AA2" s="26"/>
      <c r="AB2" s="26"/>
      <c r="AC2" s="26"/>
      <c r="AD2" s="326">
        <f>請求書1ページ!AD2</f>
        <v>45230</v>
      </c>
      <c r="AE2" s="238"/>
      <c r="AF2" s="238"/>
      <c r="AG2" s="327" t="s">
        <v>41</v>
      </c>
      <c r="AH2" s="238"/>
      <c r="AI2" s="328" t="s">
        <v>42</v>
      </c>
      <c r="AJ2" s="238"/>
      <c r="AK2" s="238"/>
      <c r="AL2" s="238"/>
      <c r="AM2" s="329" t="s">
        <v>43</v>
      </c>
      <c r="AN2" s="238"/>
      <c r="AO2" s="26"/>
      <c r="AP2" s="331"/>
      <c r="AQ2" s="261"/>
      <c r="AR2" s="262"/>
      <c r="AS2" s="331"/>
      <c r="AT2" s="261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2"/>
    </row>
    <row r="3" spans="1:57" ht="6.75" customHeight="1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0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7"/>
      <c r="AJ3" s="27"/>
      <c r="AK3" s="27"/>
      <c r="AL3" s="27"/>
      <c r="AM3" s="330"/>
      <c r="AN3" s="330"/>
      <c r="AO3" s="26"/>
      <c r="AP3" s="288"/>
      <c r="AQ3" s="238"/>
      <c r="AR3" s="264"/>
      <c r="AS3" s="28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64"/>
    </row>
    <row r="4" spans="1:57" ht="19.5" customHeight="1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5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73"/>
      <c r="AQ4" s="274"/>
      <c r="AR4" s="275"/>
      <c r="AS4" s="273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5"/>
    </row>
    <row r="5" spans="1:57" ht="15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335" t="s">
        <v>44</v>
      </c>
      <c r="AO5" s="238"/>
      <c r="AP5" s="238"/>
      <c r="AQ5" s="24"/>
      <c r="AR5" s="24"/>
      <c r="AS5" s="336" t="s">
        <v>45</v>
      </c>
      <c r="AT5" s="238"/>
      <c r="AU5" s="401">
        <f>請求書1ページ!AU5</f>
        <v>45230</v>
      </c>
      <c r="AV5" s="402"/>
      <c r="AW5" s="402"/>
      <c r="AX5" s="402"/>
      <c r="AY5" s="402"/>
      <c r="AZ5" s="402"/>
      <c r="BA5" s="402"/>
      <c r="BB5" s="402"/>
      <c r="BC5" s="402"/>
      <c r="BD5" s="402"/>
      <c r="BE5" s="402"/>
    </row>
    <row r="6" spans="1:57" ht="9" customHeight="1" thickBo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348" t="s">
        <v>46</v>
      </c>
      <c r="Q6" s="238"/>
      <c r="R6" s="238"/>
      <c r="S6" s="238"/>
      <c r="T6" s="238"/>
      <c r="U6" s="238"/>
      <c r="V6" s="238"/>
      <c r="W6" s="415" t="s">
        <v>90</v>
      </c>
      <c r="X6" s="238"/>
      <c r="Y6" s="238"/>
      <c r="Z6" s="238"/>
      <c r="AA6" s="238"/>
      <c r="AB6" s="238"/>
      <c r="AC6" s="238"/>
      <c r="AD6" s="238"/>
      <c r="AE6" s="238"/>
      <c r="AF6" s="238"/>
      <c r="AG6" s="24"/>
      <c r="AH6" s="24"/>
      <c r="AI6" s="24"/>
      <c r="AJ6" s="24"/>
      <c r="AK6" s="24"/>
      <c r="AL6" s="24"/>
      <c r="AM6" s="24"/>
      <c r="AN6" s="268"/>
      <c r="AO6" s="268"/>
      <c r="AP6" s="268"/>
      <c r="AQ6" s="34"/>
      <c r="AR6" s="34"/>
      <c r="AS6" s="268"/>
      <c r="AT6" s="268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</row>
    <row r="7" spans="1:57" ht="15" customHeight="1">
      <c r="A7" s="304" t="s">
        <v>48</v>
      </c>
      <c r="B7" s="238"/>
      <c r="C7" s="238"/>
      <c r="D7" s="24"/>
      <c r="E7" s="24" t="s">
        <v>49</v>
      </c>
      <c r="F7" s="24"/>
      <c r="G7" s="24"/>
      <c r="H7" s="24"/>
      <c r="I7" s="24"/>
      <c r="J7" s="24" t="s">
        <v>50</v>
      </c>
      <c r="K7" s="24"/>
      <c r="L7" s="24"/>
      <c r="M7" s="24"/>
      <c r="N7" s="24"/>
      <c r="O7" s="24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69"/>
      <c r="AH7" s="69"/>
      <c r="AI7" s="69"/>
      <c r="AJ7" s="69"/>
      <c r="AK7" s="69"/>
      <c r="AL7" s="24"/>
      <c r="AM7" s="24"/>
      <c r="AN7" s="332" t="s">
        <v>213</v>
      </c>
      <c r="AO7" s="333"/>
      <c r="AP7" s="333"/>
      <c r="AQ7" s="333"/>
      <c r="AR7" s="334" t="str">
        <f>入力!C3</f>
        <v>〒123-0000　東京都江東区豊洲1-1-1</v>
      </c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301"/>
    </row>
    <row r="8" spans="1:57" ht="7.5" customHeight="1" thickBo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355" t="s">
        <v>214</v>
      </c>
      <c r="AO8" s="356"/>
      <c r="AP8" s="356"/>
      <c r="AQ8" s="356"/>
      <c r="AR8" s="340" t="str">
        <f>入力!C2</f>
        <v>株式会社太閤技建</v>
      </c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302"/>
    </row>
    <row r="9" spans="1:57" ht="13.5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357" t="s">
        <v>51</v>
      </c>
      <c r="P9" s="265"/>
      <c r="Q9" s="266"/>
      <c r="R9" s="345" t="s">
        <v>52</v>
      </c>
      <c r="S9" s="277"/>
      <c r="T9" s="277"/>
      <c r="U9" s="277"/>
      <c r="V9" s="277"/>
      <c r="W9" s="277"/>
      <c r="X9" s="278"/>
      <c r="Y9" s="345" t="s">
        <v>53</v>
      </c>
      <c r="Z9" s="277"/>
      <c r="AA9" s="277"/>
      <c r="AB9" s="277"/>
      <c r="AC9" s="277"/>
      <c r="AD9" s="277"/>
      <c r="AE9" s="278"/>
      <c r="AF9" s="345" t="s">
        <v>54</v>
      </c>
      <c r="AG9" s="277"/>
      <c r="AH9" s="277"/>
      <c r="AI9" s="277"/>
      <c r="AJ9" s="277"/>
      <c r="AK9" s="277"/>
      <c r="AL9" s="347"/>
      <c r="AM9" s="24"/>
      <c r="AN9" s="355"/>
      <c r="AO9" s="356"/>
      <c r="AP9" s="356"/>
      <c r="AQ9" s="356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8"/>
      <c r="BE9" s="302"/>
    </row>
    <row r="10" spans="1:57" ht="18" customHeight="1" thickBot="1">
      <c r="A10" s="305" t="s">
        <v>55</v>
      </c>
      <c r="B10" s="274"/>
      <c r="C10" s="274"/>
      <c r="D10" s="274"/>
      <c r="E10" s="305" t="s">
        <v>56</v>
      </c>
      <c r="F10" s="274"/>
      <c r="G10" s="305" t="s">
        <v>57</v>
      </c>
      <c r="H10" s="274"/>
      <c r="I10" s="24"/>
      <c r="J10" s="24"/>
      <c r="K10" s="24"/>
      <c r="L10" s="24"/>
      <c r="M10" s="24"/>
      <c r="N10" s="24"/>
      <c r="O10" s="267"/>
      <c r="P10" s="268"/>
      <c r="Q10" s="269"/>
      <c r="R10" s="416"/>
      <c r="S10" s="342"/>
      <c r="T10" s="342"/>
      <c r="U10" s="342"/>
      <c r="V10" s="342"/>
      <c r="W10" s="342"/>
      <c r="X10" s="343"/>
      <c r="Y10" s="416"/>
      <c r="Z10" s="342"/>
      <c r="AA10" s="342"/>
      <c r="AB10" s="342"/>
      <c r="AC10" s="342"/>
      <c r="AD10" s="342"/>
      <c r="AE10" s="343"/>
      <c r="AF10" s="416"/>
      <c r="AG10" s="342"/>
      <c r="AH10" s="342"/>
      <c r="AI10" s="342"/>
      <c r="AJ10" s="342"/>
      <c r="AK10" s="342"/>
      <c r="AL10" s="358"/>
      <c r="AM10" s="24"/>
      <c r="AN10" s="355" t="s">
        <v>215</v>
      </c>
      <c r="AO10" s="356"/>
      <c r="AP10" s="356"/>
      <c r="AQ10" s="356"/>
      <c r="AR10" s="340" t="str">
        <f>入力!C4</f>
        <v>豊臣秀吉</v>
      </c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302"/>
    </row>
    <row r="11" spans="1:57" ht="18" customHeight="1">
      <c r="A11" s="36"/>
      <c r="B11" s="37"/>
      <c r="C11" s="37"/>
      <c r="D11" s="37"/>
      <c r="E11" s="36"/>
      <c r="F11" s="38"/>
      <c r="G11" s="37"/>
      <c r="H11" s="38"/>
      <c r="I11" s="24"/>
      <c r="J11" s="35"/>
      <c r="K11" s="35"/>
      <c r="L11" s="35"/>
      <c r="M11" s="35"/>
      <c r="N11" s="24"/>
      <c r="O11" s="344"/>
      <c r="P11" s="277"/>
      <c r="Q11" s="278"/>
      <c r="R11" s="345" t="s">
        <v>58</v>
      </c>
      <c r="S11" s="277"/>
      <c r="T11" s="277"/>
      <c r="U11" s="277"/>
      <c r="V11" s="277"/>
      <c r="W11" s="277"/>
      <c r="X11" s="278"/>
      <c r="Y11" s="346" t="s">
        <v>59</v>
      </c>
      <c r="Z11" s="277"/>
      <c r="AA11" s="277"/>
      <c r="AB11" s="277"/>
      <c r="AC11" s="277"/>
      <c r="AD11" s="277"/>
      <c r="AE11" s="278"/>
      <c r="AF11" s="345" t="s">
        <v>60</v>
      </c>
      <c r="AG11" s="277"/>
      <c r="AH11" s="277"/>
      <c r="AI11" s="277"/>
      <c r="AJ11" s="277"/>
      <c r="AK11" s="277"/>
      <c r="AL11" s="347"/>
      <c r="AM11" s="24"/>
      <c r="AN11" s="355" t="s">
        <v>216</v>
      </c>
      <c r="AO11" s="356"/>
      <c r="AP11" s="356"/>
      <c r="AQ11" s="356"/>
      <c r="AR11" s="340" t="str">
        <f>入力!C5</f>
        <v>03-1234-5678</v>
      </c>
      <c r="AS11" s="238"/>
      <c r="AT11" s="238"/>
      <c r="AU11" s="238"/>
      <c r="AV11" s="238"/>
      <c r="AW11" s="238"/>
      <c r="AX11" s="238"/>
      <c r="AY11" s="238"/>
      <c r="AZ11" s="238"/>
      <c r="BA11" s="238"/>
      <c r="BB11" s="238"/>
      <c r="BC11" s="238"/>
      <c r="BD11" s="238"/>
      <c r="BE11" s="302"/>
    </row>
    <row r="12" spans="1:57" ht="4.5" customHeight="1">
      <c r="A12" s="39"/>
      <c r="B12" s="40"/>
      <c r="C12" s="41"/>
      <c r="D12" s="40"/>
      <c r="E12" s="40"/>
      <c r="F12" s="40"/>
      <c r="G12" s="40"/>
      <c r="H12" s="40"/>
      <c r="I12" s="24"/>
      <c r="J12" s="24"/>
      <c r="K12" s="24"/>
      <c r="L12" s="24"/>
      <c r="M12" s="24"/>
      <c r="N12" s="24"/>
      <c r="O12" s="295" t="s">
        <v>61</v>
      </c>
      <c r="P12" s="261"/>
      <c r="Q12" s="262"/>
      <c r="R12" s="290"/>
      <c r="S12" s="261"/>
      <c r="T12" s="261"/>
      <c r="U12" s="261"/>
      <c r="V12" s="261"/>
      <c r="W12" s="261"/>
      <c r="X12" s="262"/>
      <c r="Y12" s="290"/>
      <c r="Z12" s="262"/>
      <c r="AA12" s="290"/>
      <c r="AB12" s="261"/>
      <c r="AC12" s="261"/>
      <c r="AD12" s="261"/>
      <c r="AE12" s="262"/>
      <c r="AF12" s="290"/>
      <c r="AG12" s="261"/>
      <c r="AH12" s="261"/>
      <c r="AI12" s="261"/>
      <c r="AJ12" s="261"/>
      <c r="AK12" s="261"/>
      <c r="AL12" s="354"/>
      <c r="AM12" s="24"/>
      <c r="AN12" s="355" t="s">
        <v>217</v>
      </c>
      <c r="AO12" s="356"/>
      <c r="AP12" s="356"/>
      <c r="AQ12" s="356"/>
      <c r="AR12" s="340" t="str">
        <f>入力!C6</f>
        <v>03-1234-5679</v>
      </c>
      <c r="AS12" s="238"/>
      <c r="AT12" s="238"/>
      <c r="AU12" s="238"/>
      <c r="AV12" s="238"/>
      <c r="AW12" s="238"/>
      <c r="AX12" s="238"/>
      <c r="AY12" s="238"/>
      <c r="AZ12" s="238"/>
      <c r="BA12" s="238"/>
      <c r="BB12" s="238"/>
      <c r="BC12" s="238"/>
      <c r="BD12" s="238"/>
      <c r="BE12" s="302"/>
    </row>
    <row r="13" spans="1:57" ht="4.5" customHeight="1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3"/>
      <c r="P13" s="238"/>
      <c r="Q13" s="264"/>
      <c r="R13" s="288"/>
      <c r="S13" s="238"/>
      <c r="T13" s="238"/>
      <c r="U13" s="238"/>
      <c r="V13" s="238"/>
      <c r="W13" s="238"/>
      <c r="X13" s="264"/>
      <c r="Y13" s="288"/>
      <c r="Z13" s="264"/>
      <c r="AA13" s="288"/>
      <c r="AB13" s="238"/>
      <c r="AC13" s="238"/>
      <c r="AD13" s="238"/>
      <c r="AE13" s="264"/>
      <c r="AF13" s="288"/>
      <c r="AG13" s="238"/>
      <c r="AH13" s="238"/>
      <c r="AI13" s="238"/>
      <c r="AJ13" s="238"/>
      <c r="AK13" s="238"/>
      <c r="AL13" s="302"/>
      <c r="AM13" s="24"/>
      <c r="AN13" s="355"/>
      <c r="AO13" s="356"/>
      <c r="AP13" s="356"/>
      <c r="AQ13" s="356"/>
      <c r="AR13" s="238"/>
      <c r="AS13" s="238"/>
      <c r="AT13" s="238"/>
      <c r="AU13" s="238"/>
      <c r="AV13" s="238"/>
      <c r="AW13" s="238"/>
      <c r="AX13" s="238"/>
      <c r="AY13" s="238"/>
      <c r="AZ13" s="238"/>
      <c r="BA13" s="238"/>
      <c r="BB13" s="238"/>
      <c r="BC13" s="238"/>
      <c r="BD13" s="238"/>
      <c r="BE13" s="302"/>
    </row>
    <row r="14" spans="1:57" ht="4.5" customHeight="1">
      <c r="A14" s="298" t="s">
        <v>62</v>
      </c>
      <c r="B14" s="261"/>
      <c r="C14" s="261"/>
      <c r="D14" s="262"/>
      <c r="E14" s="296" t="s">
        <v>63</v>
      </c>
      <c r="F14" s="296" t="s">
        <v>64</v>
      </c>
      <c r="G14" s="296" t="s">
        <v>65</v>
      </c>
      <c r="H14" s="296"/>
      <c r="I14" s="296"/>
      <c r="J14" s="296"/>
      <c r="K14" s="296"/>
      <c r="L14" s="296"/>
      <c r="M14" s="297"/>
      <c r="N14" s="24"/>
      <c r="O14" s="263"/>
      <c r="P14" s="238"/>
      <c r="Q14" s="264"/>
      <c r="R14" s="288"/>
      <c r="S14" s="238"/>
      <c r="T14" s="238"/>
      <c r="U14" s="238"/>
      <c r="V14" s="238"/>
      <c r="W14" s="238"/>
      <c r="X14" s="264"/>
      <c r="Y14" s="288"/>
      <c r="Z14" s="264"/>
      <c r="AA14" s="288"/>
      <c r="AB14" s="238"/>
      <c r="AC14" s="238"/>
      <c r="AD14" s="238"/>
      <c r="AE14" s="264"/>
      <c r="AF14" s="288"/>
      <c r="AG14" s="238"/>
      <c r="AH14" s="238"/>
      <c r="AI14" s="238"/>
      <c r="AJ14" s="238"/>
      <c r="AK14" s="238"/>
      <c r="AL14" s="302"/>
      <c r="AM14" s="24"/>
      <c r="AN14" s="355"/>
      <c r="AO14" s="356"/>
      <c r="AP14" s="356"/>
      <c r="AQ14" s="356"/>
      <c r="AR14" s="238"/>
      <c r="AS14" s="238"/>
      <c r="AT14" s="238"/>
      <c r="AU14" s="238"/>
      <c r="AV14" s="238"/>
      <c r="AW14" s="238"/>
      <c r="AX14" s="238"/>
      <c r="AY14" s="238"/>
      <c r="AZ14" s="238"/>
      <c r="BA14" s="238"/>
      <c r="BB14" s="238"/>
      <c r="BC14" s="238"/>
      <c r="BD14" s="238"/>
      <c r="BE14" s="302"/>
    </row>
    <row r="15" spans="1:57" ht="4.5" customHeight="1">
      <c r="A15" s="288"/>
      <c r="B15" s="238"/>
      <c r="C15" s="238"/>
      <c r="D15" s="264"/>
      <c r="E15" s="238"/>
      <c r="F15" s="238"/>
      <c r="G15" s="238"/>
      <c r="H15" s="238"/>
      <c r="I15" s="238"/>
      <c r="J15" s="238"/>
      <c r="K15" s="238"/>
      <c r="L15" s="238"/>
      <c r="M15" s="264"/>
      <c r="N15" s="24"/>
      <c r="O15" s="279"/>
      <c r="P15" s="274"/>
      <c r="Q15" s="275"/>
      <c r="R15" s="273"/>
      <c r="S15" s="274"/>
      <c r="T15" s="274"/>
      <c r="U15" s="274"/>
      <c r="V15" s="274"/>
      <c r="W15" s="274"/>
      <c r="X15" s="275"/>
      <c r="Y15" s="273"/>
      <c r="Z15" s="275"/>
      <c r="AA15" s="273"/>
      <c r="AB15" s="274"/>
      <c r="AC15" s="274"/>
      <c r="AD15" s="274"/>
      <c r="AE15" s="275"/>
      <c r="AF15" s="273"/>
      <c r="AG15" s="274"/>
      <c r="AH15" s="274"/>
      <c r="AI15" s="274"/>
      <c r="AJ15" s="274"/>
      <c r="AK15" s="274"/>
      <c r="AL15" s="359"/>
      <c r="AM15" s="24"/>
      <c r="AN15" s="355"/>
      <c r="AO15" s="356"/>
      <c r="AP15" s="356"/>
      <c r="AQ15" s="356"/>
      <c r="AR15" s="238"/>
      <c r="AS15" s="238"/>
      <c r="AT15" s="238"/>
      <c r="AU15" s="238"/>
      <c r="AV15" s="238"/>
      <c r="AW15" s="238"/>
      <c r="AX15" s="238"/>
      <c r="AY15" s="238"/>
      <c r="AZ15" s="238"/>
      <c r="BA15" s="238"/>
      <c r="BB15" s="238"/>
      <c r="BC15" s="238"/>
      <c r="BD15" s="238"/>
      <c r="BE15" s="302"/>
    </row>
    <row r="16" spans="1:57" ht="4.5" customHeight="1">
      <c r="A16" s="288"/>
      <c r="B16" s="238"/>
      <c r="C16" s="238"/>
      <c r="D16" s="264"/>
      <c r="E16" s="238"/>
      <c r="F16" s="238"/>
      <c r="G16" s="238"/>
      <c r="H16" s="238"/>
      <c r="I16" s="238"/>
      <c r="J16" s="238"/>
      <c r="K16" s="238"/>
      <c r="L16" s="238"/>
      <c r="M16" s="264"/>
      <c r="N16" s="24"/>
      <c r="O16" s="295" t="s">
        <v>66</v>
      </c>
      <c r="P16" s="261"/>
      <c r="Q16" s="262"/>
      <c r="R16" s="290"/>
      <c r="S16" s="261"/>
      <c r="T16" s="261"/>
      <c r="U16" s="261"/>
      <c r="V16" s="261"/>
      <c r="W16" s="261"/>
      <c r="X16" s="262"/>
      <c r="Y16" s="294" t="s">
        <v>67</v>
      </c>
      <c r="Z16" s="262"/>
      <c r="AA16" s="290"/>
      <c r="AB16" s="261"/>
      <c r="AC16" s="261"/>
      <c r="AD16" s="261"/>
      <c r="AE16" s="262"/>
      <c r="AF16" s="290"/>
      <c r="AG16" s="261"/>
      <c r="AH16" s="261"/>
      <c r="AI16" s="261"/>
      <c r="AJ16" s="261"/>
      <c r="AK16" s="261"/>
      <c r="AL16" s="354"/>
      <c r="AM16" s="24"/>
      <c r="AN16" s="361" t="s">
        <v>218</v>
      </c>
      <c r="AO16" s="362"/>
      <c r="AP16" s="362"/>
      <c r="AQ16" s="362"/>
      <c r="AR16" s="351" t="str">
        <f>入力!C7</f>
        <v>T8-0500-0101-8095</v>
      </c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2"/>
    </row>
    <row r="17" spans="1:57" ht="4.5" customHeight="1" thickBot="1">
      <c r="A17" s="289"/>
      <c r="B17" s="268"/>
      <c r="C17" s="268"/>
      <c r="D17" s="269"/>
      <c r="E17" s="46"/>
      <c r="F17" s="47"/>
      <c r="G17" s="47"/>
      <c r="H17" s="47"/>
      <c r="I17" s="47"/>
      <c r="J17" s="47"/>
      <c r="K17" s="47"/>
      <c r="L17" s="46"/>
      <c r="M17" s="46"/>
      <c r="N17" s="24"/>
      <c r="O17" s="263"/>
      <c r="P17" s="238"/>
      <c r="Q17" s="264"/>
      <c r="R17" s="288"/>
      <c r="S17" s="238"/>
      <c r="T17" s="238"/>
      <c r="U17" s="238"/>
      <c r="V17" s="238"/>
      <c r="W17" s="238"/>
      <c r="X17" s="264"/>
      <c r="Y17" s="288"/>
      <c r="Z17" s="264"/>
      <c r="AA17" s="288"/>
      <c r="AB17" s="238"/>
      <c r="AC17" s="238"/>
      <c r="AD17" s="238"/>
      <c r="AE17" s="264"/>
      <c r="AF17" s="288"/>
      <c r="AG17" s="238"/>
      <c r="AH17" s="238"/>
      <c r="AI17" s="238"/>
      <c r="AJ17" s="238"/>
      <c r="AK17" s="238"/>
      <c r="AL17" s="302"/>
      <c r="AM17" s="24"/>
      <c r="AN17" s="361"/>
      <c r="AO17" s="362"/>
      <c r="AP17" s="362"/>
      <c r="AQ17" s="362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2"/>
    </row>
    <row r="18" spans="1:57" ht="4.5" customHeight="1">
      <c r="A18" s="299" t="s">
        <v>68</v>
      </c>
      <c r="B18" s="265"/>
      <c r="C18" s="265"/>
      <c r="D18" s="265"/>
      <c r="E18" s="300"/>
      <c r="F18" s="265"/>
      <c r="G18" s="265"/>
      <c r="H18" s="265"/>
      <c r="I18" s="265"/>
      <c r="J18" s="265"/>
      <c r="K18" s="265"/>
      <c r="L18" s="265"/>
      <c r="M18" s="301"/>
      <c r="N18" s="24"/>
      <c r="O18" s="263"/>
      <c r="P18" s="238"/>
      <c r="Q18" s="264"/>
      <c r="R18" s="288"/>
      <c r="S18" s="238"/>
      <c r="T18" s="238"/>
      <c r="U18" s="238"/>
      <c r="V18" s="238"/>
      <c r="W18" s="238"/>
      <c r="X18" s="264"/>
      <c r="Y18" s="288"/>
      <c r="Z18" s="264"/>
      <c r="AA18" s="288"/>
      <c r="AB18" s="238"/>
      <c r="AC18" s="238"/>
      <c r="AD18" s="238"/>
      <c r="AE18" s="264"/>
      <c r="AF18" s="288"/>
      <c r="AG18" s="238"/>
      <c r="AH18" s="238"/>
      <c r="AI18" s="238"/>
      <c r="AJ18" s="238"/>
      <c r="AK18" s="238"/>
      <c r="AL18" s="302"/>
      <c r="AM18" s="24"/>
      <c r="AN18" s="361"/>
      <c r="AO18" s="362"/>
      <c r="AP18" s="362"/>
      <c r="AQ18" s="362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2"/>
    </row>
    <row r="19" spans="1:57" ht="4.5" customHeight="1">
      <c r="A19" s="263"/>
      <c r="B19" s="238"/>
      <c r="C19" s="238"/>
      <c r="D19" s="238"/>
      <c r="E19" s="263"/>
      <c r="F19" s="238"/>
      <c r="G19" s="238"/>
      <c r="H19" s="238"/>
      <c r="I19" s="238"/>
      <c r="J19" s="238"/>
      <c r="K19" s="238"/>
      <c r="L19" s="238"/>
      <c r="M19" s="302"/>
      <c r="N19" s="24"/>
      <c r="O19" s="279"/>
      <c r="P19" s="274"/>
      <c r="Q19" s="275"/>
      <c r="R19" s="273"/>
      <c r="S19" s="274"/>
      <c r="T19" s="274"/>
      <c r="U19" s="274"/>
      <c r="V19" s="274"/>
      <c r="W19" s="274"/>
      <c r="X19" s="275"/>
      <c r="Y19" s="273"/>
      <c r="Z19" s="275"/>
      <c r="AA19" s="273"/>
      <c r="AB19" s="274"/>
      <c r="AC19" s="274"/>
      <c r="AD19" s="274"/>
      <c r="AE19" s="275"/>
      <c r="AF19" s="273"/>
      <c r="AG19" s="274"/>
      <c r="AH19" s="274"/>
      <c r="AI19" s="274"/>
      <c r="AJ19" s="274"/>
      <c r="AK19" s="274"/>
      <c r="AL19" s="359"/>
      <c r="AM19" s="24"/>
      <c r="AN19" s="363"/>
      <c r="AO19" s="364"/>
      <c r="AP19" s="364"/>
      <c r="AQ19" s="364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2"/>
    </row>
    <row r="20" spans="1:57" ht="4.5" customHeight="1">
      <c r="A20" s="263"/>
      <c r="B20" s="238"/>
      <c r="C20" s="238"/>
      <c r="D20" s="238"/>
      <c r="E20" s="263"/>
      <c r="F20" s="238"/>
      <c r="G20" s="238"/>
      <c r="H20" s="238"/>
      <c r="I20" s="238"/>
      <c r="J20" s="238"/>
      <c r="K20" s="238"/>
      <c r="L20" s="238"/>
      <c r="M20" s="302"/>
      <c r="N20" s="24"/>
      <c r="O20" s="295" t="s">
        <v>69</v>
      </c>
      <c r="P20" s="261"/>
      <c r="Q20" s="262"/>
      <c r="R20" s="290"/>
      <c r="S20" s="261"/>
      <c r="T20" s="261"/>
      <c r="U20" s="261"/>
      <c r="V20" s="261"/>
      <c r="W20" s="261"/>
      <c r="X20" s="262"/>
      <c r="Y20" s="290"/>
      <c r="Z20" s="262"/>
      <c r="AA20" s="290"/>
      <c r="AB20" s="261"/>
      <c r="AC20" s="261"/>
      <c r="AD20" s="261"/>
      <c r="AE20" s="262"/>
      <c r="AF20" s="290"/>
      <c r="AG20" s="261"/>
      <c r="AH20" s="261"/>
      <c r="AI20" s="261"/>
      <c r="AJ20" s="261"/>
      <c r="AK20" s="261"/>
      <c r="AL20" s="354"/>
      <c r="AM20" s="24"/>
      <c r="AN20" s="404" t="str">
        <f>入力!C8</f>
        <v>A12345</v>
      </c>
      <c r="AO20" s="405"/>
      <c r="AP20" s="405"/>
      <c r="AQ20" s="405"/>
      <c r="AR20" s="405"/>
      <c r="AS20" s="406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45"/>
    </row>
    <row r="21" spans="1:57" ht="4.5" customHeight="1" thickBot="1">
      <c r="A21" s="267"/>
      <c r="B21" s="268"/>
      <c r="C21" s="268"/>
      <c r="D21" s="268"/>
      <c r="E21" s="267"/>
      <c r="F21" s="268"/>
      <c r="G21" s="268"/>
      <c r="H21" s="268"/>
      <c r="I21" s="268"/>
      <c r="J21" s="268"/>
      <c r="K21" s="268"/>
      <c r="L21" s="268"/>
      <c r="M21" s="303"/>
      <c r="N21" s="24"/>
      <c r="O21" s="263"/>
      <c r="P21" s="238"/>
      <c r="Q21" s="264"/>
      <c r="R21" s="288"/>
      <c r="S21" s="238"/>
      <c r="T21" s="238"/>
      <c r="U21" s="238"/>
      <c r="V21" s="238"/>
      <c r="W21" s="238"/>
      <c r="X21" s="264"/>
      <c r="Y21" s="288"/>
      <c r="Z21" s="264"/>
      <c r="AA21" s="288"/>
      <c r="AB21" s="238"/>
      <c r="AC21" s="238"/>
      <c r="AD21" s="238"/>
      <c r="AE21" s="264"/>
      <c r="AF21" s="288"/>
      <c r="AG21" s="238"/>
      <c r="AH21" s="238"/>
      <c r="AI21" s="238"/>
      <c r="AJ21" s="238"/>
      <c r="AK21" s="238"/>
      <c r="AL21" s="302"/>
      <c r="AM21" s="24"/>
      <c r="AN21" s="407"/>
      <c r="AO21" s="408"/>
      <c r="AP21" s="408"/>
      <c r="AQ21" s="408"/>
      <c r="AR21" s="408"/>
      <c r="AS21" s="409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45"/>
    </row>
    <row r="22" spans="1:57" ht="4.5" customHeight="1">
      <c r="A22" s="304" t="s">
        <v>70</v>
      </c>
      <c r="B22" s="238"/>
      <c r="C22" s="238"/>
      <c r="D22" s="238"/>
      <c r="E22" s="35"/>
      <c r="F22" s="35"/>
      <c r="G22" s="35"/>
      <c r="H22" s="35"/>
      <c r="I22" s="35"/>
      <c r="J22" s="35"/>
      <c r="K22" s="35"/>
      <c r="L22" s="24"/>
      <c r="M22" s="24"/>
      <c r="N22" s="24"/>
      <c r="O22" s="263"/>
      <c r="P22" s="238"/>
      <c r="Q22" s="264"/>
      <c r="R22" s="288"/>
      <c r="S22" s="238"/>
      <c r="T22" s="238"/>
      <c r="U22" s="238"/>
      <c r="V22" s="238"/>
      <c r="W22" s="238"/>
      <c r="X22" s="264"/>
      <c r="Y22" s="288"/>
      <c r="Z22" s="264"/>
      <c r="AA22" s="288"/>
      <c r="AB22" s="238"/>
      <c r="AC22" s="238"/>
      <c r="AD22" s="238"/>
      <c r="AE22" s="264"/>
      <c r="AF22" s="288"/>
      <c r="AG22" s="238"/>
      <c r="AH22" s="238"/>
      <c r="AI22" s="238"/>
      <c r="AJ22" s="238"/>
      <c r="AK22" s="238"/>
      <c r="AL22" s="302"/>
      <c r="AM22" s="24"/>
      <c r="AN22" s="407"/>
      <c r="AO22" s="408"/>
      <c r="AP22" s="408"/>
      <c r="AQ22" s="408"/>
      <c r="AR22" s="408"/>
      <c r="AS22" s="409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45"/>
    </row>
    <row r="23" spans="1:57" ht="4.5" customHeight="1" thickBot="1">
      <c r="A23" s="238"/>
      <c r="B23" s="238"/>
      <c r="C23" s="238"/>
      <c r="D23" s="238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67"/>
      <c r="P23" s="268"/>
      <c r="Q23" s="269"/>
      <c r="R23" s="289"/>
      <c r="S23" s="268"/>
      <c r="T23" s="268"/>
      <c r="U23" s="268"/>
      <c r="V23" s="268"/>
      <c r="W23" s="268"/>
      <c r="X23" s="269"/>
      <c r="Y23" s="289"/>
      <c r="Z23" s="269"/>
      <c r="AA23" s="289"/>
      <c r="AB23" s="268"/>
      <c r="AC23" s="268"/>
      <c r="AD23" s="268"/>
      <c r="AE23" s="269"/>
      <c r="AF23" s="289"/>
      <c r="AG23" s="268"/>
      <c r="AH23" s="268"/>
      <c r="AI23" s="268"/>
      <c r="AJ23" s="268"/>
      <c r="AK23" s="268"/>
      <c r="AL23" s="303"/>
      <c r="AM23" s="24"/>
      <c r="AN23" s="227"/>
      <c r="AO23" s="231"/>
      <c r="AP23" s="228"/>
      <c r="AQ23" s="231"/>
      <c r="AR23" s="231"/>
      <c r="AS23" s="229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48"/>
    </row>
    <row r="24" spans="1:57" ht="4.5" customHeight="1">
      <c r="A24" s="238"/>
      <c r="B24" s="238"/>
      <c r="C24" s="238"/>
      <c r="D24" s="238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</row>
    <row r="25" spans="1:57" ht="18.75" customHeight="1">
      <c r="A25" s="291" t="s">
        <v>71</v>
      </c>
      <c r="B25" s="292"/>
      <c r="C25" s="292"/>
      <c r="D25" s="293"/>
      <c r="E25" s="291" t="s">
        <v>72</v>
      </c>
      <c r="F25" s="292"/>
      <c r="G25" s="292"/>
      <c r="H25" s="292"/>
      <c r="I25" s="293"/>
      <c r="J25" s="291" t="s">
        <v>73</v>
      </c>
      <c r="K25" s="292"/>
      <c r="L25" s="292"/>
      <c r="M25" s="292"/>
      <c r="N25" s="292"/>
      <c r="O25" s="292"/>
      <c r="P25" s="292"/>
      <c r="Q25" s="292"/>
      <c r="R25" s="293"/>
      <c r="S25" s="291" t="s">
        <v>74</v>
      </c>
      <c r="T25" s="292"/>
      <c r="U25" s="292"/>
      <c r="V25" s="292"/>
      <c r="W25" s="292"/>
      <c r="X25" s="292"/>
      <c r="Y25" s="292"/>
      <c r="Z25" s="292"/>
      <c r="AA25" s="293"/>
      <c r="AB25" s="49"/>
      <c r="AC25" s="24"/>
      <c r="AD25" s="24"/>
      <c r="AE25" s="291" t="s">
        <v>71</v>
      </c>
      <c r="AF25" s="292"/>
      <c r="AG25" s="292"/>
      <c r="AH25" s="293"/>
      <c r="AI25" s="291" t="s">
        <v>72</v>
      </c>
      <c r="AJ25" s="292"/>
      <c r="AK25" s="292"/>
      <c r="AL25" s="292"/>
      <c r="AM25" s="293"/>
      <c r="AN25" s="291" t="s">
        <v>73</v>
      </c>
      <c r="AO25" s="292"/>
      <c r="AP25" s="292"/>
      <c r="AQ25" s="292"/>
      <c r="AR25" s="292"/>
      <c r="AS25" s="292"/>
      <c r="AT25" s="292"/>
      <c r="AU25" s="292"/>
      <c r="AV25" s="293"/>
      <c r="AW25" s="291" t="s">
        <v>74</v>
      </c>
      <c r="AX25" s="292"/>
      <c r="AY25" s="292"/>
      <c r="AZ25" s="292"/>
      <c r="BA25" s="292"/>
      <c r="BB25" s="292"/>
      <c r="BC25" s="292"/>
      <c r="BD25" s="292"/>
      <c r="BE25" s="293"/>
    </row>
    <row r="26" spans="1:57" ht="14.25" customHeight="1">
      <c r="A26" s="50"/>
      <c r="B26" s="42"/>
      <c r="C26" s="42"/>
      <c r="D26" s="43"/>
      <c r="E26" s="50"/>
      <c r="F26" s="42"/>
      <c r="G26" s="51"/>
      <c r="H26" s="51"/>
      <c r="I26" s="52"/>
      <c r="J26" s="50"/>
      <c r="K26" s="53"/>
      <c r="L26" s="53"/>
      <c r="M26" s="53"/>
      <c r="N26" s="53"/>
      <c r="O26" s="53"/>
      <c r="P26" s="53"/>
      <c r="Q26" s="53"/>
      <c r="R26" s="54"/>
      <c r="S26" s="55"/>
      <c r="T26" s="53"/>
      <c r="U26" s="53"/>
      <c r="V26" s="53"/>
      <c r="W26" s="53"/>
      <c r="X26" s="53"/>
      <c r="Y26" s="53"/>
      <c r="Z26" s="53"/>
      <c r="AA26" s="54"/>
      <c r="AB26" s="56"/>
      <c r="AC26" s="51"/>
      <c r="AD26" s="35"/>
      <c r="AE26" s="50"/>
      <c r="AF26" s="42"/>
      <c r="AG26" s="42"/>
      <c r="AH26" s="43"/>
      <c r="AI26" s="50"/>
      <c r="AJ26" s="42"/>
      <c r="AK26" s="51"/>
      <c r="AL26" s="51"/>
      <c r="AM26" s="52"/>
      <c r="AN26" s="50"/>
      <c r="AO26" s="53"/>
      <c r="AP26" s="53"/>
      <c r="AQ26" s="53"/>
      <c r="AR26" s="53"/>
      <c r="AS26" s="53"/>
      <c r="AT26" s="53"/>
      <c r="AU26" s="53"/>
      <c r="AV26" s="54"/>
      <c r="AW26" s="55"/>
      <c r="AX26" s="53"/>
      <c r="AY26" s="53"/>
      <c r="AZ26" s="53"/>
      <c r="BA26" s="53"/>
      <c r="BB26" s="53"/>
      <c r="BC26" s="53"/>
      <c r="BD26" s="53"/>
      <c r="BE26" s="54"/>
    </row>
    <row r="27" spans="1:57" ht="4.5" customHeight="1">
      <c r="A27" s="39"/>
      <c r="B27" s="40"/>
      <c r="C27" s="40"/>
      <c r="D27" s="40"/>
      <c r="E27" s="40"/>
      <c r="F27" s="57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39"/>
      <c r="T27" s="41"/>
      <c r="U27" s="57"/>
      <c r="V27" s="39"/>
      <c r="W27" s="41"/>
      <c r="X27" s="57"/>
      <c r="Y27" s="39"/>
      <c r="Z27" s="41"/>
      <c r="AA27" s="57"/>
      <c r="AB27" s="49"/>
      <c r="AC27" s="24"/>
      <c r="AD27" s="24"/>
      <c r="AE27" s="39"/>
      <c r="AF27" s="40"/>
      <c r="AG27" s="40"/>
      <c r="AH27" s="40"/>
      <c r="AI27" s="40"/>
      <c r="AJ27" s="57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39"/>
      <c r="AX27" s="41"/>
      <c r="AY27" s="57"/>
      <c r="AZ27" s="39"/>
      <c r="BA27" s="41"/>
      <c r="BB27" s="57"/>
      <c r="BC27" s="39"/>
      <c r="BD27" s="41"/>
      <c r="BE27" s="57"/>
    </row>
    <row r="28" spans="1:57" ht="14.25" customHeight="1">
      <c r="A28" s="50"/>
      <c r="B28" s="42"/>
      <c r="C28" s="42"/>
      <c r="D28" s="43"/>
      <c r="E28" s="50"/>
      <c r="F28" s="42"/>
      <c r="G28" s="51"/>
      <c r="H28" s="51"/>
      <c r="I28" s="52"/>
      <c r="J28" s="50"/>
      <c r="K28" s="53"/>
      <c r="L28" s="53"/>
      <c r="M28" s="53"/>
      <c r="N28" s="53"/>
      <c r="O28" s="53"/>
      <c r="P28" s="53"/>
      <c r="Q28" s="53"/>
      <c r="R28" s="54"/>
      <c r="S28" s="55"/>
      <c r="T28" s="53"/>
      <c r="U28" s="53"/>
      <c r="V28" s="53"/>
      <c r="W28" s="53"/>
      <c r="X28" s="53"/>
      <c r="Y28" s="53"/>
      <c r="Z28" s="53"/>
      <c r="AA28" s="54"/>
      <c r="AB28" s="56"/>
      <c r="AC28" s="51"/>
      <c r="AD28" s="35"/>
      <c r="AE28" s="50"/>
      <c r="AF28" s="42"/>
      <c r="AG28" s="42"/>
      <c r="AH28" s="43"/>
      <c r="AI28" s="50"/>
      <c r="AJ28" s="42"/>
      <c r="AK28" s="51"/>
      <c r="AL28" s="51"/>
      <c r="AM28" s="52"/>
      <c r="AN28" s="50"/>
      <c r="AO28" s="53"/>
      <c r="AP28" s="53"/>
      <c r="AQ28" s="53"/>
      <c r="AR28" s="53"/>
      <c r="AS28" s="53"/>
      <c r="AT28" s="53"/>
      <c r="AU28" s="53"/>
      <c r="AV28" s="54"/>
      <c r="AW28" s="55"/>
      <c r="AX28" s="53"/>
      <c r="AY28" s="53"/>
      <c r="AZ28" s="53"/>
      <c r="BA28" s="53"/>
      <c r="BB28" s="53"/>
      <c r="BC28" s="53"/>
      <c r="BD28" s="53"/>
      <c r="BE28" s="54"/>
    </row>
    <row r="29" spans="1:57" ht="4.5" customHeight="1">
      <c r="A29" s="39"/>
      <c r="B29" s="40"/>
      <c r="C29" s="40"/>
      <c r="D29" s="40"/>
      <c r="E29" s="40"/>
      <c r="F29" s="57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39"/>
      <c r="T29" s="41"/>
      <c r="U29" s="57"/>
      <c r="V29" s="39"/>
      <c r="W29" s="41"/>
      <c r="X29" s="57"/>
      <c r="Y29" s="39"/>
      <c r="Z29" s="41"/>
      <c r="AA29" s="57"/>
      <c r="AB29" s="49"/>
      <c r="AC29" s="24"/>
      <c r="AD29" s="24"/>
      <c r="AE29" s="39"/>
      <c r="AF29" s="40"/>
      <c r="AG29" s="40"/>
      <c r="AH29" s="40"/>
      <c r="AI29" s="40"/>
      <c r="AJ29" s="57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39"/>
      <c r="AX29" s="41"/>
      <c r="AY29" s="57"/>
      <c r="AZ29" s="39"/>
      <c r="BA29" s="41"/>
      <c r="BB29" s="57"/>
      <c r="BC29" s="39"/>
      <c r="BD29" s="41"/>
      <c r="BE29" s="57"/>
    </row>
    <row r="30" spans="1:57" ht="4.5" customHeight="1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41"/>
      <c r="AX30" s="41"/>
      <c r="AY30" s="41"/>
      <c r="AZ30" s="41"/>
      <c r="BA30" s="41"/>
      <c r="BB30" s="41"/>
      <c r="BC30" s="41"/>
      <c r="BD30" s="41"/>
      <c r="BE30" s="57"/>
    </row>
    <row r="31" spans="1:57" ht="18.75" customHeight="1">
      <c r="A31" s="276" t="s">
        <v>27</v>
      </c>
      <c r="B31" s="277"/>
      <c r="C31" s="278"/>
      <c r="D31" s="283" t="s">
        <v>75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8"/>
      <c r="U31" s="283" t="s">
        <v>76</v>
      </c>
      <c r="V31" s="277"/>
      <c r="W31" s="278"/>
      <c r="X31" s="283" t="s">
        <v>30</v>
      </c>
      <c r="Y31" s="278"/>
      <c r="Z31" s="283" t="s">
        <v>77</v>
      </c>
      <c r="AA31" s="277"/>
      <c r="AB31" s="277"/>
      <c r="AC31" s="278"/>
      <c r="AD31" s="283" t="s">
        <v>78</v>
      </c>
      <c r="AE31" s="277"/>
      <c r="AF31" s="277"/>
      <c r="AG31" s="277"/>
      <c r="AH31" s="277"/>
      <c r="AI31" s="277"/>
      <c r="AJ31" s="277"/>
      <c r="AK31" s="277"/>
      <c r="AL31" s="347"/>
      <c r="AM31" s="44"/>
      <c r="AN31" s="291" t="s">
        <v>71</v>
      </c>
      <c r="AO31" s="292"/>
      <c r="AP31" s="292"/>
      <c r="AQ31" s="293"/>
      <c r="AR31" s="291" t="s">
        <v>72</v>
      </c>
      <c r="AS31" s="292"/>
      <c r="AT31" s="292"/>
      <c r="AU31" s="292"/>
      <c r="AV31" s="293"/>
      <c r="AW31" s="291" t="s">
        <v>73</v>
      </c>
      <c r="AX31" s="292"/>
      <c r="AY31" s="292"/>
      <c r="AZ31" s="292"/>
      <c r="BA31" s="292"/>
      <c r="BB31" s="292"/>
      <c r="BC31" s="292"/>
      <c r="BD31" s="292"/>
      <c r="BE31" s="293"/>
    </row>
    <row r="32" spans="1:57" ht="16.5" customHeight="1">
      <c r="A32" s="255" t="str">
        <f>IF(入力!B55="","",入力!B55)</f>
        <v/>
      </c>
      <c r="B32" s="261"/>
      <c r="C32" s="262"/>
      <c r="D32" s="280" t="str">
        <f>IF(入力!C55="","",入力!C55)</f>
        <v/>
      </c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2"/>
      <c r="U32" s="281" t="str">
        <f>IF(入力!D55="","",入力!D55)</f>
        <v/>
      </c>
      <c r="V32" s="261"/>
      <c r="W32" s="262"/>
      <c r="X32" s="282" t="str">
        <f>IF(入力!E55="","",入力!E55)</f>
        <v/>
      </c>
      <c r="Y32" s="262"/>
      <c r="Z32" s="272" t="str">
        <f>IF(入力!F55="","",入力!F55)</f>
        <v/>
      </c>
      <c r="AA32" s="261"/>
      <c r="AB32" s="261"/>
      <c r="AC32" s="262"/>
      <c r="AD32" s="24" t="str">
        <f>LEFT(RIGHT(" "&amp;入力!G55,9),1)</f>
        <v xml:space="preserve"> </v>
      </c>
      <c r="AE32" s="24" t="str">
        <f>LEFT(RIGHT(" "&amp;入力!G55,8),1)</f>
        <v xml:space="preserve"> </v>
      </c>
      <c r="AF32" s="24" t="str">
        <f>LEFT(RIGHT(" "&amp;入力!G55,7),1)</f>
        <v xml:space="preserve"> </v>
      </c>
      <c r="AG32" s="24" t="str">
        <f>LEFT(RIGHT(" "&amp;入力!G55,6),1)</f>
        <v xml:space="preserve"> </v>
      </c>
      <c r="AH32" s="24" t="str">
        <f>LEFT(RIGHT(" "&amp;入力!G55,5),1)</f>
        <v xml:space="preserve"> </v>
      </c>
      <c r="AI32" s="24" t="str">
        <f>LEFT(RIGHT(" "&amp;入力!G55,4),1)</f>
        <v xml:space="preserve"> </v>
      </c>
      <c r="AJ32" s="24" t="str">
        <f>LEFT(RIGHT(" "&amp;入力!G55,3),1)</f>
        <v xml:space="preserve"> </v>
      </c>
      <c r="AK32" s="24" t="str">
        <f>LEFT(RIGHT(" "&amp;入力!G55,2),1)</f>
        <v xml:space="preserve"> </v>
      </c>
      <c r="AL32" s="45" t="str">
        <f>IF(AND(AK32=" ",LEFT(RIGHT(" "&amp;入力!G55,1),1)="0"),"",LEFT(RIGHT(" "&amp;入力!G55,1),1))</f>
        <v/>
      </c>
      <c r="AM32" s="58"/>
      <c r="AN32" s="50"/>
      <c r="AO32" s="42"/>
      <c r="AP32" s="42"/>
      <c r="AQ32" s="43"/>
      <c r="AR32" s="50"/>
      <c r="AS32" s="42"/>
      <c r="AT32" s="51"/>
      <c r="AU32" s="51"/>
      <c r="AV32" s="52"/>
      <c r="AW32" s="50"/>
      <c r="AX32" s="53"/>
      <c r="AY32" s="53"/>
      <c r="AZ32" s="53"/>
      <c r="BA32" s="53"/>
      <c r="BB32" s="53"/>
      <c r="BC32" s="53"/>
      <c r="BD32" s="53"/>
      <c r="BE32" s="54"/>
    </row>
    <row r="33" spans="1:57" ht="4.5" customHeight="1">
      <c r="A33" s="279"/>
      <c r="B33" s="274"/>
      <c r="C33" s="275"/>
      <c r="D33" s="273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5"/>
      <c r="U33" s="273"/>
      <c r="V33" s="274"/>
      <c r="W33" s="275"/>
      <c r="X33" s="273"/>
      <c r="Y33" s="275"/>
      <c r="Z33" s="273"/>
      <c r="AA33" s="274"/>
      <c r="AB33" s="274"/>
      <c r="AC33" s="275"/>
      <c r="AD33" s="39"/>
      <c r="AE33" s="41"/>
      <c r="AF33" s="57"/>
      <c r="AG33" s="39"/>
      <c r="AH33" s="41"/>
      <c r="AI33" s="57"/>
      <c r="AJ33" s="39"/>
      <c r="AK33" s="41"/>
      <c r="AL33" s="59"/>
      <c r="AM33" s="58"/>
      <c r="AN33" s="39"/>
      <c r="AO33" s="40"/>
      <c r="AP33" s="40"/>
      <c r="AQ33" s="40"/>
      <c r="AR33" s="40"/>
      <c r="AS33" s="57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</row>
    <row r="34" spans="1:57" ht="16.5" customHeight="1">
      <c r="A34" s="255" t="str">
        <f>IF(入力!B56="","",入力!B56)</f>
        <v/>
      </c>
      <c r="B34" s="261"/>
      <c r="C34" s="262"/>
      <c r="D34" s="280" t="str">
        <f>IF(入力!C56="","",入力!C56)</f>
        <v/>
      </c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2"/>
      <c r="U34" s="281" t="str">
        <f>IF(入力!D56="","",入力!D56)</f>
        <v/>
      </c>
      <c r="V34" s="261"/>
      <c r="W34" s="262"/>
      <c r="X34" s="282" t="str">
        <f>IF(入力!E56="","",入力!E56)</f>
        <v/>
      </c>
      <c r="Y34" s="262"/>
      <c r="Z34" s="272" t="str">
        <f>IF(入力!F56="","",入力!F56)</f>
        <v/>
      </c>
      <c r="AA34" s="261"/>
      <c r="AB34" s="261"/>
      <c r="AC34" s="262"/>
      <c r="AD34" s="49" t="str">
        <f>LEFT(RIGHT(" "&amp;入力!G56,9),1)</f>
        <v xml:space="preserve"> </v>
      </c>
      <c r="AE34" s="24" t="str">
        <f>LEFT(RIGHT(" "&amp;入力!G56,8),1)</f>
        <v xml:space="preserve"> </v>
      </c>
      <c r="AF34" s="24" t="str">
        <f>LEFT(RIGHT(" "&amp;入力!G56,7),1)</f>
        <v xml:space="preserve"> </v>
      </c>
      <c r="AG34" s="24" t="str">
        <f>LEFT(RIGHT(" "&amp;入力!G56,6),1)</f>
        <v xml:space="preserve"> </v>
      </c>
      <c r="AH34" s="24" t="str">
        <f>LEFT(RIGHT(" "&amp;入力!G56,5),1)</f>
        <v xml:space="preserve"> </v>
      </c>
      <c r="AI34" s="24" t="str">
        <f>LEFT(RIGHT(" "&amp;入力!G56,4),1)</f>
        <v xml:space="preserve"> </v>
      </c>
      <c r="AJ34" s="24" t="str">
        <f>LEFT(RIGHT(" "&amp;入力!G56,3),1)</f>
        <v xml:space="preserve"> </v>
      </c>
      <c r="AK34" s="24" t="str">
        <f>LEFT(RIGHT(" "&amp;入力!G56,2),1)</f>
        <v xml:space="preserve"> </v>
      </c>
      <c r="AL34" s="45" t="str">
        <f>IF(AND(AK34=" ",LEFT(RIGHT(" "&amp;入力!G56,1),1)="0"),"",LEFT(RIGHT(" "&amp;入力!G56,1),1))</f>
        <v/>
      </c>
      <c r="AM34" s="58"/>
      <c r="AN34" s="50"/>
      <c r="AO34" s="42"/>
      <c r="AP34" s="42"/>
      <c r="AQ34" s="43"/>
      <c r="AR34" s="50"/>
      <c r="AS34" s="42"/>
      <c r="AT34" s="51"/>
      <c r="AU34" s="51"/>
      <c r="AV34" s="52"/>
      <c r="AW34" s="50"/>
      <c r="AX34" s="53"/>
      <c r="AY34" s="53"/>
      <c r="AZ34" s="53"/>
      <c r="BA34" s="53"/>
      <c r="BB34" s="53"/>
      <c r="BC34" s="53"/>
      <c r="BD34" s="53"/>
      <c r="BE34" s="54"/>
    </row>
    <row r="35" spans="1:57" ht="4.5" customHeight="1">
      <c r="A35" s="279"/>
      <c r="B35" s="274"/>
      <c r="C35" s="275"/>
      <c r="D35" s="273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5"/>
      <c r="U35" s="273"/>
      <c r="V35" s="274"/>
      <c r="W35" s="275"/>
      <c r="X35" s="273"/>
      <c r="Y35" s="275"/>
      <c r="Z35" s="273"/>
      <c r="AA35" s="274"/>
      <c r="AB35" s="274"/>
      <c r="AC35" s="275"/>
      <c r="AD35" s="39"/>
      <c r="AE35" s="41"/>
      <c r="AF35" s="57"/>
      <c r="AG35" s="39"/>
      <c r="AH35" s="41"/>
      <c r="AI35" s="57"/>
      <c r="AJ35" s="39"/>
      <c r="AK35" s="41"/>
      <c r="AL35" s="59"/>
      <c r="AM35" s="58"/>
      <c r="AN35" s="39"/>
      <c r="AO35" s="40"/>
      <c r="AP35" s="40"/>
      <c r="AQ35" s="40"/>
      <c r="AR35" s="40"/>
      <c r="AS35" s="57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</row>
    <row r="36" spans="1:57" ht="16.5" customHeight="1">
      <c r="A36" s="255" t="str">
        <f>IF(入力!B57="","",入力!B57)</f>
        <v/>
      </c>
      <c r="B36" s="261"/>
      <c r="C36" s="262"/>
      <c r="D36" s="280" t="str">
        <f>IF(入力!C57="","",入力!C57)</f>
        <v/>
      </c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2"/>
      <c r="U36" s="281" t="str">
        <f>IF(入力!D57="","",入力!D57)</f>
        <v/>
      </c>
      <c r="V36" s="261"/>
      <c r="W36" s="262"/>
      <c r="X36" s="282" t="str">
        <f>IF(入力!E57="","",入力!E57)</f>
        <v/>
      </c>
      <c r="Y36" s="262"/>
      <c r="Z36" s="272" t="str">
        <f>IF(入力!F57="","",入力!F57)</f>
        <v/>
      </c>
      <c r="AA36" s="261"/>
      <c r="AB36" s="261"/>
      <c r="AC36" s="262"/>
      <c r="AD36" s="49" t="str">
        <f>LEFT(RIGHT(" "&amp;入力!G57,9),1)</f>
        <v xml:space="preserve"> </v>
      </c>
      <c r="AE36" s="24" t="str">
        <f>LEFT(RIGHT(" "&amp;入力!G57,8),1)</f>
        <v xml:space="preserve"> </v>
      </c>
      <c r="AF36" s="24" t="str">
        <f>LEFT(RIGHT(" "&amp;入力!G57,7),1)</f>
        <v xml:space="preserve"> </v>
      </c>
      <c r="AG36" s="24" t="str">
        <f>LEFT(RIGHT(" "&amp;入力!G57,6),1)</f>
        <v xml:space="preserve"> </v>
      </c>
      <c r="AH36" s="24" t="str">
        <f>LEFT(RIGHT(" "&amp;入力!G57,5),1)</f>
        <v xml:space="preserve"> </v>
      </c>
      <c r="AI36" s="24" t="str">
        <f>LEFT(RIGHT(" "&amp;入力!G57,4),1)</f>
        <v xml:space="preserve"> </v>
      </c>
      <c r="AJ36" s="24" t="str">
        <f>LEFT(RIGHT(" "&amp;入力!G57,3),1)</f>
        <v xml:space="preserve"> </v>
      </c>
      <c r="AK36" s="24" t="str">
        <f>LEFT(RIGHT(" "&amp;入力!G57,2),1)</f>
        <v xml:space="preserve"> </v>
      </c>
      <c r="AL36" s="45" t="str">
        <f>IF(AND(AK36=" ",LEFT(RIGHT(" "&amp;入力!G57,1),1)="0"),"",LEFT(RIGHT(" "&amp;入力!G57,1),1))</f>
        <v/>
      </c>
      <c r="AM36" s="58"/>
      <c r="AN36" s="50"/>
      <c r="AO36" s="42"/>
      <c r="AP36" s="42"/>
      <c r="AQ36" s="43"/>
      <c r="AR36" s="50"/>
      <c r="AS36" s="42"/>
      <c r="AT36" s="51"/>
      <c r="AU36" s="51"/>
      <c r="AV36" s="52"/>
      <c r="AW36" s="50"/>
      <c r="AX36" s="53"/>
      <c r="AY36" s="53"/>
      <c r="AZ36" s="53"/>
      <c r="BA36" s="53"/>
      <c r="BB36" s="53"/>
      <c r="BC36" s="53"/>
      <c r="BD36" s="53"/>
      <c r="BE36" s="54"/>
    </row>
    <row r="37" spans="1:57" ht="4.5" customHeight="1">
      <c r="A37" s="279"/>
      <c r="B37" s="274"/>
      <c r="C37" s="275"/>
      <c r="D37" s="273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5"/>
      <c r="U37" s="273"/>
      <c r="V37" s="274"/>
      <c r="W37" s="275"/>
      <c r="X37" s="273"/>
      <c r="Y37" s="275"/>
      <c r="Z37" s="273"/>
      <c r="AA37" s="274"/>
      <c r="AB37" s="274"/>
      <c r="AC37" s="275"/>
      <c r="AD37" s="39"/>
      <c r="AE37" s="41"/>
      <c r="AF37" s="57"/>
      <c r="AG37" s="39"/>
      <c r="AH37" s="41"/>
      <c r="AI37" s="57"/>
      <c r="AJ37" s="39"/>
      <c r="AK37" s="41"/>
      <c r="AL37" s="59"/>
      <c r="AM37" s="58"/>
      <c r="AN37" s="39"/>
      <c r="AO37" s="40"/>
      <c r="AP37" s="40"/>
      <c r="AQ37" s="40"/>
      <c r="AR37" s="40"/>
      <c r="AS37" s="57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</row>
    <row r="38" spans="1:57" ht="16.5" customHeight="1">
      <c r="A38" s="255" t="str">
        <f>IF(入力!B58="","",入力!B58)</f>
        <v/>
      </c>
      <c r="B38" s="261"/>
      <c r="C38" s="262"/>
      <c r="D38" s="280" t="str">
        <f>IF(入力!C58="","",入力!C58)</f>
        <v/>
      </c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2"/>
      <c r="U38" s="281" t="str">
        <f>IF(入力!D58="","",入力!D58)</f>
        <v/>
      </c>
      <c r="V38" s="261"/>
      <c r="W38" s="262"/>
      <c r="X38" s="282" t="str">
        <f>IF(入力!E58="","",入力!E58)</f>
        <v/>
      </c>
      <c r="Y38" s="262"/>
      <c r="Z38" s="272" t="str">
        <f>IF(入力!F58="","",入力!F58)</f>
        <v/>
      </c>
      <c r="AA38" s="261"/>
      <c r="AB38" s="261"/>
      <c r="AC38" s="262"/>
      <c r="AD38" s="49" t="str">
        <f>LEFT(RIGHT(" "&amp;入力!G58,9),1)</f>
        <v xml:space="preserve"> </v>
      </c>
      <c r="AE38" s="24" t="str">
        <f>LEFT(RIGHT(" "&amp;入力!G58,8),1)</f>
        <v xml:space="preserve"> </v>
      </c>
      <c r="AF38" s="24" t="str">
        <f>LEFT(RIGHT(" "&amp;入力!G58,7),1)</f>
        <v xml:space="preserve"> </v>
      </c>
      <c r="AG38" s="24" t="str">
        <f>LEFT(RIGHT(" "&amp;入力!G58,6),1)</f>
        <v xml:space="preserve"> </v>
      </c>
      <c r="AH38" s="24" t="str">
        <f>LEFT(RIGHT(" "&amp;入力!G58,5),1)</f>
        <v xml:space="preserve"> </v>
      </c>
      <c r="AI38" s="24" t="str">
        <f>LEFT(RIGHT(" "&amp;入力!G58,4),1)</f>
        <v xml:space="preserve"> </v>
      </c>
      <c r="AJ38" s="24" t="str">
        <f>LEFT(RIGHT(" "&amp;入力!G58,3),1)</f>
        <v xml:space="preserve"> </v>
      </c>
      <c r="AK38" s="24" t="str">
        <f>LEFT(RIGHT(" "&amp;入力!G58,2),1)</f>
        <v xml:space="preserve"> </v>
      </c>
      <c r="AL38" s="45" t="str">
        <f>IF(AND(AK38=" ",LEFT(RIGHT(" "&amp;入力!G58,1),1)="0"),"",LEFT(RIGHT(" "&amp;入力!G58,1),1))</f>
        <v/>
      </c>
      <c r="AM38" s="58"/>
      <c r="AN38" s="50"/>
      <c r="AO38" s="42"/>
      <c r="AP38" s="42"/>
      <c r="AQ38" s="43"/>
      <c r="AR38" s="50"/>
      <c r="AS38" s="42"/>
      <c r="AT38" s="51"/>
      <c r="AU38" s="51"/>
      <c r="AV38" s="52"/>
      <c r="AW38" s="50"/>
      <c r="AX38" s="53"/>
      <c r="AY38" s="53"/>
      <c r="AZ38" s="53"/>
      <c r="BA38" s="53"/>
      <c r="BB38" s="53"/>
      <c r="BC38" s="53"/>
      <c r="BD38" s="53"/>
      <c r="BE38" s="54"/>
    </row>
    <row r="39" spans="1:57" ht="4.5" customHeight="1">
      <c r="A39" s="279"/>
      <c r="B39" s="274"/>
      <c r="C39" s="275"/>
      <c r="D39" s="273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5"/>
      <c r="U39" s="273"/>
      <c r="V39" s="274"/>
      <c r="W39" s="275"/>
      <c r="X39" s="273"/>
      <c r="Y39" s="275"/>
      <c r="Z39" s="273"/>
      <c r="AA39" s="274"/>
      <c r="AB39" s="274"/>
      <c r="AC39" s="275"/>
      <c r="AD39" s="39"/>
      <c r="AE39" s="41"/>
      <c r="AF39" s="57"/>
      <c r="AG39" s="39"/>
      <c r="AH39" s="41"/>
      <c r="AI39" s="57"/>
      <c r="AJ39" s="39"/>
      <c r="AK39" s="41"/>
      <c r="AL39" s="59"/>
      <c r="AM39" s="58"/>
      <c r="AN39" s="39"/>
      <c r="AO39" s="40"/>
      <c r="AP39" s="40"/>
      <c r="AQ39" s="40"/>
      <c r="AR39" s="40"/>
      <c r="AS39" s="57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</row>
    <row r="40" spans="1:57" ht="16.5" customHeight="1">
      <c r="A40" s="255" t="str">
        <f>IF(入力!B59="","",入力!B59)</f>
        <v/>
      </c>
      <c r="B40" s="261"/>
      <c r="C40" s="262"/>
      <c r="D40" s="280" t="str">
        <f>IF(入力!C59="","",入力!C59)</f>
        <v/>
      </c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2"/>
      <c r="U40" s="281" t="str">
        <f>IF(入力!D59="","",入力!D59)</f>
        <v/>
      </c>
      <c r="V40" s="261"/>
      <c r="W40" s="262"/>
      <c r="X40" s="282" t="str">
        <f>IF(入力!E59="","",入力!E59)</f>
        <v/>
      </c>
      <c r="Y40" s="262"/>
      <c r="Z40" s="272" t="str">
        <f>IF(入力!F59="","",入力!F59)</f>
        <v/>
      </c>
      <c r="AA40" s="261"/>
      <c r="AB40" s="261"/>
      <c r="AC40" s="262"/>
      <c r="AD40" s="49" t="str">
        <f>LEFT(RIGHT(" "&amp;入力!G59,9),1)</f>
        <v xml:space="preserve"> </v>
      </c>
      <c r="AE40" s="24" t="str">
        <f>LEFT(RIGHT(" "&amp;入力!G59,8),1)</f>
        <v xml:space="preserve"> </v>
      </c>
      <c r="AF40" s="24" t="str">
        <f>LEFT(RIGHT(" "&amp;入力!G59,7),1)</f>
        <v xml:space="preserve"> </v>
      </c>
      <c r="AG40" s="24" t="str">
        <f>LEFT(RIGHT(" "&amp;入力!G59,6),1)</f>
        <v xml:space="preserve"> </v>
      </c>
      <c r="AH40" s="24" t="str">
        <f>LEFT(RIGHT(" "&amp;入力!G59,5),1)</f>
        <v xml:space="preserve"> </v>
      </c>
      <c r="AI40" s="24" t="str">
        <f>LEFT(RIGHT(" "&amp;入力!G59,4),1)</f>
        <v xml:space="preserve"> </v>
      </c>
      <c r="AJ40" s="24" t="str">
        <f>LEFT(RIGHT(" "&amp;入力!G59,3),1)</f>
        <v xml:space="preserve"> </v>
      </c>
      <c r="AK40" s="24" t="str">
        <f>LEFT(RIGHT(" "&amp;入力!G59,2),1)</f>
        <v xml:space="preserve"> </v>
      </c>
      <c r="AL40" s="45" t="str">
        <f>IF(AND(AK40=" ",LEFT(RIGHT(" "&amp;入力!G59,1),1)="0"),"",LEFT(RIGHT(" "&amp;入力!G59,1),1))</f>
        <v/>
      </c>
      <c r="AM40" s="58"/>
      <c r="AN40" s="50"/>
      <c r="AO40" s="42"/>
      <c r="AP40" s="42"/>
      <c r="AQ40" s="43"/>
      <c r="AR40" s="50"/>
      <c r="AS40" s="42"/>
      <c r="AT40" s="51"/>
      <c r="AU40" s="51"/>
      <c r="AV40" s="52"/>
      <c r="AW40" s="50"/>
      <c r="AX40" s="53"/>
      <c r="AY40" s="53"/>
      <c r="AZ40" s="53"/>
      <c r="BA40" s="53"/>
      <c r="BB40" s="53"/>
      <c r="BC40" s="53"/>
      <c r="BD40" s="53"/>
      <c r="BE40" s="54"/>
    </row>
    <row r="41" spans="1:57" ht="4.5" customHeight="1">
      <c r="A41" s="279"/>
      <c r="B41" s="274"/>
      <c r="C41" s="275"/>
      <c r="D41" s="273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5"/>
      <c r="U41" s="273"/>
      <c r="V41" s="274"/>
      <c r="W41" s="275"/>
      <c r="X41" s="273"/>
      <c r="Y41" s="275"/>
      <c r="Z41" s="273"/>
      <c r="AA41" s="274"/>
      <c r="AB41" s="274"/>
      <c r="AC41" s="275"/>
      <c r="AD41" s="39"/>
      <c r="AE41" s="41"/>
      <c r="AF41" s="57"/>
      <c r="AG41" s="39"/>
      <c r="AH41" s="41"/>
      <c r="AI41" s="57"/>
      <c r="AJ41" s="39"/>
      <c r="AK41" s="41"/>
      <c r="AL41" s="59"/>
      <c r="AM41" s="58"/>
      <c r="AN41" s="39"/>
      <c r="AO41" s="40"/>
      <c r="AP41" s="40"/>
      <c r="AQ41" s="40"/>
      <c r="AR41" s="40"/>
      <c r="AS41" s="57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</row>
    <row r="42" spans="1:57" ht="16.5" customHeight="1">
      <c r="A42" s="255" t="str">
        <f>IF(入力!B60="","",入力!B60)</f>
        <v/>
      </c>
      <c r="B42" s="261"/>
      <c r="C42" s="262"/>
      <c r="D42" s="280" t="str">
        <f>IF(入力!C60="","",入力!C60)</f>
        <v/>
      </c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2"/>
      <c r="U42" s="281" t="str">
        <f>IF(入力!D60="","",入力!D60)</f>
        <v/>
      </c>
      <c r="V42" s="261"/>
      <c r="W42" s="262"/>
      <c r="X42" s="282" t="str">
        <f>IF(入力!E60="","",入力!E60)</f>
        <v/>
      </c>
      <c r="Y42" s="262"/>
      <c r="Z42" s="272" t="str">
        <f>IF(入力!F60="","",入力!F60)</f>
        <v/>
      </c>
      <c r="AA42" s="261"/>
      <c r="AB42" s="261"/>
      <c r="AC42" s="262"/>
      <c r="AD42" s="49" t="str">
        <f>LEFT(RIGHT(" "&amp;入力!G60,9),1)</f>
        <v xml:space="preserve"> </v>
      </c>
      <c r="AE42" s="24" t="str">
        <f>LEFT(RIGHT(" "&amp;入力!G60,8),1)</f>
        <v xml:space="preserve"> </v>
      </c>
      <c r="AF42" s="24" t="str">
        <f>LEFT(RIGHT(" "&amp;入力!G60,7),1)</f>
        <v xml:space="preserve"> </v>
      </c>
      <c r="AG42" s="24" t="str">
        <f>LEFT(RIGHT(" "&amp;入力!G60,6),1)</f>
        <v xml:space="preserve"> </v>
      </c>
      <c r="AH42" s="24" t="str">
        <f>LEFT(RIGHT(" "&amp;入力!G60,5),1)</f>
        <v xml:space="preserve"> </v>
      </c>
      <c r="AI42" s="24" t="str">
        <f>LEFT(RIGHT(" "&amp;入力!G60,4),1)</f>
        <v xml:space="preserve"> </v>
      </c>
      <c r="AJ42" s="24" t="str">
        <f>LEFT(RIGHT(" "&amp;入力!G60,3),1)</f>
        <v xml:space="preserve"> </v>
      </c>
      <c r="AK42" s="24" t="str">
        <f>LEFT(RIGHT(" "&amp;入力!G60,2),1)</f>
        <v xml:space="preserve"> </v>
      </c>
      <c r="AL42" s="45" t="str">
        <f>IF(AND(AK42=" ",LEFT(RIGHT(" "&amp;入力!G60,1),1)="0"),"",LEFT(RIGHT(" "&amp;入力!G60,1),1))</f>
        <v/>
      </c>
      <c r="AM42" s="58"/>
      <c r="AN42" s="50"/>
      <c r="AO42" s="42"/>
      <c r="AP42" s="42"/>
      <c r="AQ42" s="43"/>
      <c r="AR42" s="50"/>
      <c r="AS42" s="42"/>
      <c r="AT42" s="51"/>
      <c r="AU42" s="51"/>
      <c r="AV42" s="52"/>
      <c r="AW42" s="50"/>
      <c r="AX42" s="53"/>
      <c r="AY42" s="53"/>
      <c r="AZ42" s="53"/>
      <c r="BA42" s="53"/>
      <c r="BB42" s="53"/>
      <c r="BC42" s="53"/>
      <c r="BD42" s="53"/>
      <c r="BE42" s="54"/>
    </row>
    <row r="43" spans="1:57" ht="4.5" customHeight="1">
      <c r="A43" s="279"/>
      <c r="B43" s="274"/>
      <c r="C43" s="275"/>
      <c r="D43" s="273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5"/>
      <c r="U43" s="273"/>
      <c r="V43" s="274"/>
      <c r="W43" s="275"/>
      <c r="X43" s="273"/>
      <c r="Y43" s="275"/>
      <c r="Z43" s="273"/>
      <c r="AA43" s="274"/>
      <c r="AB43" s="274"/>
      <c r="AC43" s="275"/>
      <c r="AD43" s="39"/>
      <c r="AE43" s="41"/>
      <c r="AF43" s="57"/>
      <c r="AG43" s="39"/>
      <c r="AH43" s="41"/>
      <c r="AI43" s="57"/>
      <c r="AJ43" s="39"/>
      <c r="AK43" s="41"/>
      <c r="AL43" s="59"/>
      <c r="AM43" s="58"/>
      <c r="AN43" s="39"/>
      <c r="AO43" s="40"/>
      <c r="AP43" s="40"/>
      <c r="AQ43" s="40"/>
      <c r="AR43" s="40"/>
      <c r="AS43" s="57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</row>
    <row r="44" spans="1:57" ht="16.5" customHeight="1">
      <c r="A44" s="255" t="str">
        <f>IF(入力!B61="","",入力!B61)</f>
        <v/>
      </c>
      <c r="B44" s="261"/>
      <c r="C44" s="262"/>
      <c r="D44" s="280" t="str">
        <f>IF(入力!C61="","",入力!C61)</f>
        <v/>
      </c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2"/>
      <c r="U44" s="281" t="str">
        <f>IF(入力!D61="","",入力!D61)</f>
        <v/>
      </c>
      <c r="V44" s="261"/>
      <c r="W44" s="262"/>
      <c r="X44" s="282" t="str">
        <f>IF(入力!E61="","",入力!E61)</f>
        <v/>
      </c>
      <c r="Y44" s="262"/>
      <c r="Z44" s="272" t="str">
        <f>IF(入力!F61="","",入力!F61)</f>
        <v/>
      </c>
      <c r="AA44" s="261"/>
      <c r="AB44" s="261"/>
      <c r="AC44" s="262"/>
      <c r="AD44" s="49" t="str">
        <f>LEFT(RIGHT(" "&amp;入力!G61,9),1)</f>
        <v xml:space="preserve"> </v>
      </c>
      <c r="AE44" s="24" t="str">
        <f>LEFT(RIGHT(" "&amp;入力!G61,8),1)</f>
        <v xml:space="preserve"> </v>
      </c>
      <c r="AF44" s="24" t="str">
        <f>LEFT(RIGHT(" "&amp;入力!G61,7),1)</f>
        <v xml:space="preserve"> </v>
      </c>
      <c r="AG44" s="24" t="str">
        <f>LEFT(RIGHT(" "&amp;入力!G61,6),1)</f>
        <v xml:space="preserve"> </v>
      </c>
      <c r="AH44" s="24" t="str">
        <f>LEFT(RIGHT(" "&amp;入力!G61,5),1)</f>
        <v xml:space="preserve"> </v>
      </c>
      <c r="AI44" s="24" t="str">
        <f>LEFT(RIGHT(" "&amp;入力!G61,4),1)</f>
        <v xml:space="preserve"> </v>
      </c>
      <c r="AJ44" s="24" t="str">
        <f>LEFT(RIGHT(" "&amp;入力!G61,3),1)</f>
        <v xml:space="preserve"> </v>
      </c>
      <c r="AK44" s="24" t="str">
        <f>LEFT(RIGHT(" "&amp;入力!G61,2),1)</f>
        <v xml:space="preserve"> </v>
      </c>
      <c r="AL44" s="45" t="str">
        <f>IF(AND(AK44=" ",LEFT(RIGHT(" "&amp;入力!G61,1),1)="0"),"",LEFT(RIGHT(" "&amp;入力!G61,1),1))</f>
        <v/>
      </c>
      <c r="AM44" s="58"/>
      <c r="AN44" s="50"/>
      <c r="AO44" s="42"/>
      <c r="AP44" s="42"/>
      <c r="AQ44" s="43"/>
      <c r="AR44" s="50"/>
      <c r="AS44" s="42"/>
      <c r="AT44" s="51"/>
      <c r="AU44" s="51"/>
      <c r="AV44" s="52"/>
      <c r="AW44" s="50"/>
      <c r="AX44" s="53"/>
      <c r="AY44" s="53"/>
      <c r="AZ44" s="53"/>
      <c r="BA44" s="53"/>
      <c r="BB44" s="53"/>
      <c r="BC44" s="53"/>
      <c r="BD44" s="53"/>
      <c r="BE44" s="54"/>
    </row>
    <row r="45" spans="1:57" ht="4.5" customHeight="1">
      <c r="A45" s="279"/>
      <c r="B45" s="274"/>
      <c r="C45" s="275"/>
      <c r="D45" s="273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5"/>
      <c r="U45" s="273"/>
      <c r="V45" s="274"/>
      <c r="W45" s="275"/>
      <c r="X45" s="273"/>
      <c r="Y45" s="275"/>
      <c r="Z45" s="273"/>
      <c r="AA45" s="274"/>
      <c r="AB45" s="274"/>
      <c r="AC45" s="275"/>
      <c r="AD45" s="39"/>
      <c r="AE45" s="41"/>
      <c r="AF45" s="57"/>
      <c r="AG45" s="39"/>
      <c r="AH45" s="41"/>
      <c r="AI45" s="57"/>
      <c r="AJ45" s="39"/>
      <c r="AK45" s="41"/>
      <c r="AL45" s="59"/>
      <c r="AM45" s="58"/>
      <c r="AN45" s="39"/>
      <c r="AO45" s="40"/>
      <c r="AP45" s="40"/>
      <c r="AQ45" s="40"/>
      <c r="AR45" s="40"/>
      <c r="AS45" s="57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</row>
    <row r="46" spans="1:57" ht="16.5" customHeight="1">
      <c r="A46" s="255" t="str">
        <f>IF(入力!B62="","",入力!B62)</f>
        <v/>
      </c>
      <c r="B46" s="261"/>
      <c r="C46" s="262"/>
      <c r="D46" s="280" t="str">
        <f>IF(入力!C62="","",入力!C62)</f>
        <v/>
      </c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2"/>
      <c r="U46" s="281" t="str">
        <f>IF(入力!D62="","",入力!D62)</f>
        <v/>
      </c>
      <c r="V46" s="261"/>
      <c r="W46" s="262"/>
      <c r="X46" s="282" t="str">
        <f>IF(入力!E62="","",入力!E62)</f>
        <v/>
      </c>
      <c r="Y46" s="262"/>
      <c r="Z46" s="272" t="str">
        <f>IF(入力!F62="","",入力!F62)</f>
        <v/>
      </c>
      <c r="AA46" s="261"/>
      <c r="AB46" s="261"/>
      <c r="AC46" s="262"/>
      <c r="AD46" s="49" t="str">
        <f>LEFT(RIGHT(" "&amp;入力!G62,9),1)</f>
        <v xml:space="preserve"> </v>
      </c>
      <c r="AE46" s="24" t="str">
        <f>LEFT(RIGHT(" "&amp;入力!G62,8),1)</f>
        <v xml:space="preserve"> </v>
      </c>
      <c r="AF46" s="24" t="str">
        <f>LEFT(RIGHT(" "&amp;入力!G62,7),1)</f>
        <v xml:space="preserve"> </v>
      </c>
      <c r="AG46" s="24" t="str">
        <f>LEFT(RIGHT(" "&amp;入力!G62,6),1)</f>
        <v xml:space="preserve"> </v>
      </c>
      <c r="AH46" s="24" t="str">
        <f>LEFT(RIGHT(" "&amp;入力!G62,5),1)</f>
        <v xml:space="preserve"> </v>
      </c>
      <c r="AI46" s="24" t="str">
        <f>LEFT(RIGHT(" "&amp;入力!G62,4),1)</f>
        <v xml:space="preserve"> </v>
      </c>
      <c r="AJ46" s="24" t="str">
        <f>LEFT(RIGHT(" "&amp;入力!G62,3),1)</f>
        <v xml:space="preserve"> </v>
      </c>
      <c r="AK46" s="24" t="str">
        <f>LEFT(RIGHT(" "&amp;入力!G62,2),1)</f>
        <v xml:space="preserve"> </v>
      </c>
      <c r="AL46" s="45" t="str">
        <f>IF(AND(AK46=" ",LEFT(RIGHT(" "&amp;入力!G62,1),1)="0"),"",LEFT(RIGHT(" "&amp;入力!G62,1),1))</f>
        <v/>
      </c>
      <c r="AM46" s="58"/>
      <c r="AN46" s="50"/>
      <c r="AO46" s="42"/>
      <c r="AP46" s="42"/>
      <c r="AQ46" s="43"/>
      <c r="AR46" s="50"/>
      <c r="AS46" s="42"/>
      <c r="AT46" s="51"/>
      <c r="AU46" s="51"/>
      <c r="AV46" s="52"/>
      <c r="AW46" s="50"/>
      <c r="AX46" s="53"/>
      <c r="AY46" s="53"/>
      <c r="AZ46" s="53"/>
      <c r="BA46" s="53"/>
      <c r="BB46" s="53"/>
      <c r="BC46" s="53"/>
      <c r="BD46" s="53"/>
      <c r="BE46" s="54"/>
    </row>
    <row r="47" spans="1:57" ht="4.5" customHeight="1">
      <c r="A47" s="279"/>
      <c r="B47" s="274"/>
      <c r="C47" s="275"/>
      <c r="D47" s="273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5"/>
      <c r="U47" s="273"/>
      <c r="V47" s="274"/>
      <c r="W47" s="275"/>
      <c r="X47" s="273"/>
      <c r="Y47" s="275"/>
      <c r="Z47" s="273"/>
      <c r="AA47" s="274"/>
      <c r="AB47" s="274"/>
      <c r="AC47" s="275"/>
      <c r="AD47" s="39"/>
      <c r="AE47" s="41"/>
      <c r="AF47" s="57"/>
      <c r="AG47" s="39"/>
      <c r="AH47" s="41"/>
      <c r="AI47" s="57"/>
      <c r="AJ47" s="39"/>
      <c r="AK47" s="41"/>
      <c r="AL47" s="59"/>
      <c r="AM47" s="58"/>
      <c r="AN47" s="39"/>
      <c r="AO47" s="40"/>
      <c r="AP47" s="40"/>
      <c r="AQ47" s="40"/>
      <c r="AR47" s="40"/>
      <c r="AS47" s="57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</row>
    <row r="48" spans="1:57" ht="16.5" customHeight="1">
      <c r="A48" s="255" t="str">
        <f>IF(入力!B63="","",入力!B63)</f>
        <v/>
      </c>
      <c r="B48" s="261"/>
      <c r="C48" s="262"/>
      <c r="D48" s="280" t="str">
        <f>IF(入力!C63="","",入力!C63)</f>
        <v/>
      </c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2"/>
      <c r="U48" s="281" t="str">
        <f>IF(入力!D63="","",入力!D63)</f>
        <v/>
      </c>
      <c r="V48" s="261"/>
      <c r="W48" s="262"/>
      <c r="X48" s="282" t="str">
        <f>IF(入力!E63="","",入力!E63)</f>
        <v/>
      </c>
      <c r="Y48" s="262"/>
      <c r="Z48" s="272" t="str">
        <f>IF(入力!F63="","",入力!F63)</f>
        <v/>
      </c>
      <c r="AA48" s="261"/>
      <c r="AB48" s="261"/>
      <c r="AC48" s="262"/>
      <c r="AD48" s="49" t="str">
        <f>LEFT(RIGHT(" "&amp;入力!G63,9),1)</f>
        <v xml:space="preserve"> </v>
      </c>
      <c r="AE48" s="24" t="str">
        <f>LEFT(RIGHT(" "&amp;入力!G63,8),1)</f>
        <v xml:space="preserve"> </v>
      </c>
      <c r="AF48" s="24" t="str">
        <f>LEFT(RIGHT(" "&amp;入力!G63,7),1)</f>
        <v xml:space="preserve"> </v>
      </c>
      <c r="AG48" s="24" t="str">
        <f>LEFT(RIGHT(" "&amp;入力!G63,6),1)</f>
        <v xml:space="preserve"> </v>
      </c>
      <c r="AH48" s="24" t="str">
        <f>LEFT(RIGHT(" "&amp;入力!G63,5),1)</f>
        <v xml:space="preserve"> </v>
      </c>
      <c r="AI48" s="24" t="str">
        <f>LEFT(RIGHT(" "&amp;入力!G63,4),1)</f>
        <v xml:space="preserve"> </v>
      </c>
      <c r="AJ48" s="24" t="str">
        <f>LEFT(RIGHT(" "&amp;入力!G63,3),1)</f>
        <v xml:space="preserve"> </v>
      </c>
      <c r="AK48" s="24" t="str">
        <f>LEFT(RIGHT(" "&amp;入力!G63,2),1)</f>
        <v xml:space="preserve"> </v>
      </c>
      <c r="AL48" s="45" t="str">
        <f>IF(AND(AK48=" ",LEFT(RIGHT(" "&amp;入力!G63,1),1)="0"),"",LEFT(RIGHT(" "&amp;入力!G63,1),1))</f>
        <v/>
      </c>
      <c r="AM48" s="58"/>
      <c r="AN48" s="50"/>
      <c r="AO48" s="42"/>
      <c r="AP48" s="42"/>
      <c r="AQ48" s="43"/>
      <c r="AR48" s="50"/>
      <c r="AS48" s="42"/>
      <c r="AT48" s="51"/>
      <c r="AU48" s="51"/>
      <c r="AV48" s="52"/>
      <c r="AW48" s="50"/>
      <c r="AX48" s="53"/>
      <c r="AY48" s="53"/>
      <c r="AZ48" s="53"/>
      <c r="BA48" s="53"/>
      <c r="BB48" s="53"/>
      <c r="BC48" s="53"/>
      <c r="BD48" s="53"/>
      <c r="BE48" s="54"/>
    </row>
    <row r="49" spans="1:57" ht="4.5" customHeight="1" thickBot="1">
      <c r="A49" s="279"/>
      <c r="B49" s="274"/>
      <c r="C49" s="275"/>
      <c r="D49" s="273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5"/>
      <c r="U49" s="273"/>
      <c r="V49" s="274"/>
      <c r="W49" s="275"/>
      <c r="X49" s="273"/>
      <c r="Y49" s="275"/>
      <c r="Z49" s="273"/>
      <c r="AA49" s="274"/>
      <c r="AB49" s="274"/>
      <c r="AC49" s="275"/>
      <c r="AD49" s="39"/>
      <c r="AE49" s="41"/>
      <c r="AF49" s="57"/>
      <c r="AG49" s="39"/>
      <c r="AH49" s="41"/>
      <c r="AI49" s="57"/>
      <c r="AJ49" s="39"/>
      <c r="AK49" s="41"/>
      <c r="AL49" s="59"/>
      <c r="AM49" s="58"/>
      <c r="AN49" s="39"/>
      <c r="AO49" s="40"/>
      <c r="AP49" s="40"/>
      <c r="AQ49" s="40"/>
      <c r="AR49" s="40"/>
      <c r="AS49" s="57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</row>
    <row r="50" spans="1:57" ht="16.5" customHeight="1">
      <c r="A50" s="246"/>
      <c r="B50" s="265"/>
      <c r="C50" s="266"/>
      <c r="D50" s="308" t="s">
        <v>208</v>
      </c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6"/>
      <c r="U50" s="319"/>
      <c r="V50" s="265"/>
      <c r="W50" s="266"/>
      <c r="X50" s="320"/>
      <c r="Y50" s="266"/>
      <c r="Z50" s="375"/>
      <c r="AA50" s="265"/>
      <c r="AB50" s="265"/>
      <c r="AC50" s="266"/>
      <c r="AD50" s="62" t="str">
        <f>LEFT(RIGHT(" "&amp;入力!G64,9),1)</f>
        <v xml:space="preserve"> </v>
      </c>
      <c r="AE50" s="63" t="str">
        <f>LEFT(RIGHT(" "&amp;入力!G64,8),1)</f>
        <v xml:space="preserve"> </v>
      </c>
      <c r="AF50" s="63" t="str">
        <f>LEFT(RIGHT(" "&amp;入力!G64,7),1)</f>
        <v xml:space="preserve"> </v>
      </c>
      <c r="AG50" s="63" t="str">
        <f>LEFT(RIGHT(" "&amp;入力!G64,6),1)</f>
        <v xml:space="preserve"> </v>
      </c>
      <c r="AH50" s="63" t="str">
        <f>LEFT(RIGHT(" "&amp;入力!G64,5),1)</f>
        <v xml:space="preserve"> </v>
      </c>
      <c r="AI50" s="63" t="str">
        <f>LEFT(RIGHT(" "&amp;入力!G64,4),1)</f>
        <v xml:space="preserve"> </v>
      </c>
      <c r="AJ50" s="63" t="str">
        <f>LEFT(RIGHT(" "&amp;入力!G64,3),1)</f>
        <v xml:space="preserve"> </v>
      </c>
      <c r="AK50" s="63" t="str">
        <f>LEFT(RIGHT(" "&amp;入力!G64,2),1)</f>
        <v xml:space="preserve"> </v>
      </c>
      <c r="AL50" s="64" t="str">
        <f>IF(AND(AK50=" ",LEFT(RIGHT(" "&amp;入力!G64,1),1)="0"),"",LEFT(RIGHT(" "&amp;入力!G64,1),1))</f>
        <v/>
      </c>
      <c r="AM50" s="58"/>
      <c r="AN50" s="50"/>
      <c r="AO50" s="42"/>
      <c r="AP50" s="42"/>
      <c r="AQ50" s="43"/>
      <c r="AR50" s="50"/>
      <c r="AS50" s="42"/>
      <c r="AT50" s="51"/>
      <c r="AU50" s="51"/>
      <c r="AV50" s="52"/>
      <c r="AW50" s="50"/>
      <c r="AX50" s="53"/>
      <c r="AY50" s="53"/>
      <c r="AZ50" s="53"/>
      <c r="BA50" s="53"/>
      <c r="BB50" s="53"/>
      <c r="BC50" s="53"/>
      <c r="BD50" s="53"/>
      <c r="BE50" s="54"/>
    </row>
    <row r="51" spans="1:57" ht="4.5" customHeight="1" thickBot="1">
      <c r="A51" s="267"/>
      <c r="B51" s="268"/>
      <c r="C51" s="269"/>
      <c r="D51" s="289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9"/>
      <c r="U51" s="289"/>
      <c r="V51" s="268"/>
      <c r="W51" s="269"/>
      <c r="X51" s="289"/>
      <c r="Y51" s="269"/>
      <c r="Z51" s="289"/>
      <c r="AA51" s="268"/>
      <c r="AB51" s="268"/>
      <c r="AC51" s="269"/>
      <c r="AD51" s="65"/>
      <c r="AE51" s="34"/>
      <c r="AF51" s="46"/>
      <c r="AG51" s="65"/>
      <c r="AH51" s="34"/>
      <c r="AI51" s="46"/>
      <c r="AJ51" s="65"/>
      <c r="AK51" s="34"/>
      <c r="AL51" s="48"/>
      <c r="AM51" s="58"/>
      <c r="AN51" s="39"/>
      <c r="AO51" s="40"/>
      <c r="AP51" s="40"/>
      <c r="AQ51" s="40"/>
      <c r="AR51" s="40"/>
      <c r="AS51" s="57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</row>
    <row r="52" spans="1:57" ht="16.5" customHeight="1" thickBot="1">
      <c r="A52" s="66" t="s">
        <v>79</v>
      </c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</row>
    <row r="53" spans="1:57" ht="18" customHeight="1">
      <c r="A53" s="309" t="s">
        <v>80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285"/>
      <c r="U53" s="24"/>
      <c r="V53" s="309" t="s">
        <v>81</v>
      </c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285"/>
    </row>
    <row r="54" spans="1:57" ht="18" customHeight="1">
      <c r="A54" s="270" t="s">
        <v>64</v>
      </c>
      <c r="B54" s="271"/>
      <c r="C54" s="284" t="s">
        <v>65</v>
      </c>
      <c r="D54" s="285"/>
      <c r="E54" s="270"/>
      <c r="F54" s="271"/>
      <c r="G54" s="284"/>
      <c r="H54" s="285"/>
      <c r="I54" s="270"/>
      <c r="J54" s="271"/>
      <c r="K54" s="284"/>
      <c r="L54" s="285"/>
      <c r="M54" s="270"/>
      <c r="N54" s="285"/>
      <c r="O54" s="270"/>
      <c r="P54" s="271"/>
      <c r="Q54" s="284"/>
      <c r="R54" s="271"/>
      <c r="S54" s="284"/>
      <c r="T54" s="285"/>
      <c r="U54" s="67"/>
      <c r="V54" s="270" t="s">
        <v>63</v>
      </c>
      <c r="W54" s="271"/>
      <c r="X54" s="284" t="s">
        <v>64</v>
      </c>
      <c r="Y54" s="271"/>
      <c r="Z54" s="284" t="s">
        <v>65</v>
      </c>
      <c r="AA54" s="271"/>
      <c r="AB54" s="284"/>
      <c r="AC54" s="271"/>
      <c r="AD54" s="284"/>
      <c r="AE54" s="271"/>
      <c r="AF54" s="284"/>
      <c r="AG54" s="271"/>
      <c r="AH54" s="284"/>
      <c r="AI54" s="271"/>
      <c r="AJ54" s="284"/>
      <c r="AK54" s="271"/>
      <c r="AL54" s="284"/>
      <c r="AM54" s="285"/>
      <c r="AN54" s="270"/>
      <c r="AO54" s="271"/>
      <c r="AP54" s="284"/>
      <c r="AQ54" s="285"/>
      <c r="AR54" s="270"/>
      <c r="AS54" s="271"/>
      <c r="AT54" s="284"/>
      <c r="AU54" s="285"/>
      <c r="AV54" s="270"/>
      <c r="AW54" s="285"/>
      <c r="AX54" s="270"/>
      <c r="AY54" s="271"/>
      <c r="AZ54" s="284"/>
      <c r="BA54" s="271"/>
      <c r="BB54" s="284"/>
      <c r="BC54" s="271"/>
      <c r="BD54" s="284"/>
      <c r="BE54" s="285"/>
    </row>
    <row r="55" spans="1:57" ht="18" customHeight="1">
      <c r="A55" s="306" t="s">
        <v>82</v>
      </c>
      <c r="B55" s="307"/>
      <c r="C55" s="307"/>
      <c r="D55" s="307"/>
      <c r="E55" s="306" t="s">
        <v>83</v>
      </c>
      <c r="F55" s="307"/>
      <c r="G55" s="307"/>
      <c r="H55" s="307"/>
      <c r="I55" s="306" t="s">
        <v>84</v>
      </c>
      <c r="J55" s="307"/>
      <c r="K55" s="307"/>
      <c r="L55" s="307"/>
      <c r="M55" s="306" t="s">
        <v>85</v>
      </c>
      <c r="N55" s="307"/>
      <c r="O55" s="306" t="s">
        <v>86</v>
      </c>
      <c r="P55" s="307"/>
      <c r="Q55" s="307"/>
      <c r="R55" s="307"/>
      <c r="S55" s="307"/>
      <c r="T55" s="307"/>
      <c r="U55" s="67"/>
      <c r="V55" s="306" t="s">
        <v>87</v>
      </c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6" t="s">
        <v>83</v>
      </c>
      <c r="AO55" s="307"/>
      <c r="AP55" s="307"/>
      <c r="AQ55" s="307"/>
      <c r="AR55" s="306" t="s">
        <v>84</v>
      </c>
      <c r="AS55" s="307"/>
      <c r="AT55" s="307"/>
      <c r="AU55" s="307"/>
      <c r="AV55" s="306" t="s">
        <v>85</v>
      </c>
      <c r="AW55" s="307"/>
      <c r="AX55" s="306" t="s">
        <v>86</v>
      </c>
      <c r="AY55" s="307"/>
      <c r="AZ55" s="307"/>
      <c r="BA55" s="307"/>
      <c r="BB55" s="307"/>
      <c r="BC55" s="307"/>
      <c r="BD55" s="307"/>
      <c r="BE55" s="307"/>
    </row>
    <row r="56" spans="1:57" ht="21.75" customHeight="1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7"/>
      <c r="V56" s="67"/>
      <c r="W56" s="67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</row>
    <row r="57" spans="1:57" ht="13.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91" t="s">
        <v>38</v>
      </c>
      <c r="AQ57" s="292"/>
      <c r="AR57" s="293"/>
      <c r="AS57" s="291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3"/>
    </row>
    <row r="58" spans="1:57" ht="21">
      <c r="A58" s="25" t="str">
        <f>A2</f>
        <v>株式会社 タイコー技建 御中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5" t="s">
        <v>88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326">
        <f>AD2</f>
        <v>45230</v>
      </c>
      <c r="AE58" s="238"/>
      <c r="AF58" s="238"/>
      <c r="AG58" s="327" t="s">
        <v>41</v>
      </c>
      <c r="AH58" s="238"/>
      <c r="AI58" s="398" t="s">
        <v>89</v>
      </c>
      <c r="AJ58" s="399"/>
      <c r="AK58" s="399"/>
      <c r="AL58" s="399"/>
      <c r="AM58" s="329" t="s">
        <v>43</v>
      </c>
      <c r="AN58" s="238"/>
      <c r="AO58" s="26"/>
      <c r="AP58" s="331"/>
      <c r="AQ58" s="261"/>
      <c r="AR58" s="262"/>
      <c r="AS58" s="33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2"/>
    </row>
    <row r="59" spans="1:57" ht="6.75" customHeight="1">
      <c r="A59" s="25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30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27"/>
      <c r="AJ59" s="27"/>
      <c r="AK59" s="27"/>
      <c r="AL59" s="27"/>
      <c r="AM59" s="330"/>
      <c r="AN59" s="330"/>
      <c r="AO59" s="26"/>
      <c r="AP59" s="288"/>
      <c r="AQ59" s="238"/>
      <c r="AR59" s="264"/>
      <c r="AS59" s="288"/>
      <c r="AT59" s="238"/>
      <c r="AU59" s="238"/>
      <c r="AV59" s="238"/>
      <c r="AW59" s="238"/>
      <c r="AX59" s="238"/>
      <c r="AY59" s="238"/>
      <c r="AZ59" s="238"/>
      <c r="BA59" s="238"/>
      <c r="BB59" s="238"/>
      <c r="BC59" s="238"/>
      <c r="BD59" s="238"/>
      <c r="BE59" s="264"/>
    </row>
    <row r="60" spans="1:57" ht="19.5" customHeight="1">
      <c r="A60" s="25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5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73"/>
      <c r="AQ60" s="274"/>
      <c r="AR60" s="275"/>
      <c r="AS60" s="273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5"/>
    </row>
    <row r="61" spans="1:57" ht="1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335" t="s">
        <v>44</v>
      </c>
      <c r="AO61" s="238"/>
      <c r="AP61" s="238"/>
      <c r="AQ61" s="24"/>
      <c r="AR61" s="24"/>
      <c r="AS61" s="336" t="s">
        <v>45</v>
      </c>
      <c r="AT61" s="238"/>
      <c r="AU61" s="401">
        <f>AU5</f>
        <v>45230</v>
      </c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1:57" ht="9" customHeight="1" thickBo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348" t="s">
        <v>46</v>
      </c>
      <c r="Q62" s="238"/>
      <c r="R62" s="238"/>
      <c r="S62" s="238"/>
      <c r="T62" s="238"/>
      <c r="U62" s="238"/>
      <c r="V62" s="238"/>
      <c r="W62" s="415" t="s">
        <v>90</v>
      </c>
      <c r="X62" s="238"/>
      <c r="Y62" s="238"/>
      <c r="Z62" s="238"/>
      <c r="AA62" s="238"/>
      <c r="AB62" s="238"/>
      <c r="AC62" s="238"/>
      <c r="AD62" s="238"/>
      <c r="AE62" s="238"/>
      <c r="AF62" s="238"/>
      <c r="AG62" s="24"/>
      <c r="AH62" s="24"/>
      <c r="AI62" s="24"/>
      <c r="AJ62" s="24"/>
      <c r="AK62" s="24"/>
      <c r="AL62" s="24"/>
      <c r="AM62" s="24"/>
      <c r="AN62" s="268"/>
      <c r="AO62" s="268"/>
      <c r="AP62" s="268"/>
      <c r="AQ62" s="34"/>
      <c r="AR62" s="34"/>
      <c r="AS62" s="268"/>
      <c r="AT62" s="268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</row>
    <row r="63" spans="1:57" ht="15" customHeight="1">
      <c r="A63" s="304" t="s">
        <v>48</v>
      </c>
      <c r="B63" s="238"/>
      <c r="C63" s="238"/>
      <c r="D63" s="24"/>
      <c r="E63" s="24" t="s">
        <v>49</v>
      </c>
      <c r="F63" s="24"/>
      <c r="G63" s="24"/>
      <c r="H63" s="24"/>
      <c r="I63" s="24"/>
      <c r="J63" s="24" t="s">
        <v>50</v>
      </c>
      <c r="K63" s="24"/>
      <c r="L63" s="24"/>
      <c r="M63" s="24"/>
      <c r="N63" s="24"/>
      <c r="O63" s="24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69"/>
      <c r="AH63" s="69"/>
      <c r="AI63" s="69"/>
      <c r="AJ63" s="69"/>
      <c r="AK63" s="69"/>
      <c r="AL63" s="24"/>
      <c r="AM63" s="24"/>
      <c r="AN63" s="396" t="s">
        <v>213</v>
      </c>
      <c r="AO63" s="397"/>
      <c r="AP63" s="397"/>
      <c r="AQ63" s="397"/>
      <c r="AR63" s="334" t="str">
        <f>AR7</f>
        <v>〒123-0000　東京都江東区豊洲1-1-1</v>
      </c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413"/>
    </row>
    <row r="64" spans="1:57" ht="7.5" customHeight="1" thickBo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355" t="s">
        <v>214</v>
      </c>
      <c r="AO64" s="356"/>
      <c r="AP64" s="356"/>
      <c r="AQ64" s="356"/>
      <c r="AR64" s="340" t="str">
        <f>AR8</f>
        <v>株式会社太閤技建</v>
      </c>
      <c r="AS64" s="340"/>
      <c r="AT64" s="340"/>
      <c r="AU64" s="340"/>
      <c r="AV64" s="340"/>
      <c r="AW64" s="340"/>
      <c r="AX64" s="340"/>
      <c r="AY64" s="340"/>
      <c r="AZ64" s="340"/>
      <c r="BA64" s="340"/>
      <c r="BB64" s="340"/>
      <c r="BC64" s="340"/>
      <c r="BD64" s="340"/>
      <c r="BE64" s="394"/>
    </row>
    <row r="65" spans="1:57" ht="13.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357" t="s">
        <v>51</v>
      </c>
      <c r="P65" s="265"/>
      <c r="Q65" s="266"/>
      <c r="R65" s="345" t="s">
        <v>52</v>
      </c>
      <c r="S65" s="277"/>
      <c r="T65" s="277"/>
      <c r="U65" s="277"/>
      <c r="V65" s="277"/>
      <c r="W65" s="277"/>
      <c r="X65" s="278"/>
      <c r="Y65" s="345" t="s">
        <v>53</v>
      </c>
      <c r="Z65" s="277"/>
      <c r="AA65" s="277"/>
      <c r="AB65" s="277"/>
      <c r="AC65" s="277"/>
      <c r="AD65" s="277"/>
      <c r="AE65" s="278"/>
      <c r="AF65" s="345" t="s">
        <v>54</v>
      </c>
      <c r="AG65" s="277"/>
      <c r="AH65" s="277"/>
      <c r="AI65" s="277"/>
      <c r="AJ65" s="277"/>
      <c r="AK65" s="277"/>
      <c r="AL65" s="347"/>
      <c r="AM65" s="24"/>
      <c r="AN65" s="355"/>
      <c r="AO65" s="356"/>
      <c r="AP65" s="356"/>
      <c r="AQ65" s="356"/>
      <c r="AR65" s="340"/>
      <c r="AS65" s="340"/>
      <c r="AT65" s="340"/>
      <c r="AU65" s="340"/>
      <c r="AV65" s="340"/>
      <c r="AW65" s="340"/>
      <c r="AX65" s="340"/>
      <c r="AY65" s="340"/>
      <c r="AZ65" s="340"/>
      <c r="BA65" s="340"/>
      <c r="BB65" s="340"/>
      <c r="BC65" s="340"/>
      <c r="BD65" s="340"/>
      <c r="BE65" s="394"/>
    </row>
    <row r="66" spans="1:57" ht="18" customHeight="1" thickBot="1">
      <c r="A66" s="305" t="s">
        <v>55</v>
      </c>
      <c r="B66" s="274"/>
      <c r="C66" s="274"/>
      <c r="D66" s="274"/>
      <c r="E66" s="305" t="s">
        <v>56</v>
      </c>
      <c r="F66" s="274"/>
      <c r="G66" s="305" t="s">
        <v>57</v>
      </c>
      <c r="H66" s="274"/>
      <c r="I66" s="24"/>
      <c r="J66" s="304"/>
      <c r="K66" s="238"/>
      <c r="L66" s="238"/>
      <c r="M66" s="238"/>
      <c r="N66" s="24"/>
      <c r="O66" s="267"/>
      <c r="P66" s="268"/>
      <c r="Q66" s="269"/>
      <c r="R66" s="416"/>
      <c r="S66" s="342"/>
      <c r="T66" s="342"/>
      <c r="U66" s="342"/>
      <c r="V66" s="342"/>
      <c r="W66" s="342"/>
      <c r="X66" s="343"/>
      <c r="Y66" s="416"/>
      <c r="Z66" s="342"/>
      <c r="AA66" s="342"/>
      <c r="AB66" s="342"/>
      <c r="AC66" s="342"/>
      <c r="AD66" s="342"/>
      <c r="AE66" s="343"/>
      <c r="AF66" s="416"/>
      <c r="AG66" s="342"/>
      <c r="AH66" s="342"/>
      <c r="AI66" s="342"/>
      <c r="AJ66" s="342"/>
      <c r="AK66" s="342"/>
      <c r="AL66" s="358"/>
      <c r="AM66" s="24"/>
      <c r="AN66" s="355" t="s">
        <v>215</v>
      </c>
      <c r="AO66" s="356"/>
      <c r="AP66" s="356"/>
      <c r="AQ66" s="356"/>
      <c r="AR66" s="340" t="str">
        <f>AR10</f>
        <v>豊臣秀吉</v>
      </c>
      <c r="AS66" s="340"/>
      <c r="AT66" s="340"/>
      <c r="AU66" s="340"/>
      <c r="AV66" s="340"/>
      <c r="AW66" s="340"/>
      <c r="AX66" s="340"/>
      <c r="AY66" s="340"/>
      <c r="AZ66" s="340"/>
      <c r="BA66" s="340"/>
      <c r="BB66" s="340"/>
      <c r="BC66" s="340"/>
      <c r="BD66" s="340"/>
      <c r="BE66" s="394"/>
    </row>
    <row r="67" spans="1:57" ht="18" customHeight="1">
      <c r="A67" s="36"/>
      <c r="B67" s="37"/>
      <c r="C67" s="37"/>
      <c r="D67" s="37"/>
      <c r="E67" s="36"/>
      <c r="F67" s="38"/>
      <c r="G67" s="37"/>
      <c r="H67" s="38"/>
      <c r="I67" s="24"/>
      <c r="J67" s="35"/>
      <c r="K67" s="35"/>
      <c r="L67" s="35"/>
      <c r="M67" s="35"/>
      <c r="N67" s="24"/>
      <c r="O67" s="344"/>
      <c r="P67" s="277"/>
      <c r="Q67" s="278"/>
      <c r="R67" s="345" t="s">
        <v>58</v>
      </c>
      <c r="S67" s="277"/>
      <c r="T67" s="277"/>
      <c r="U67" s="277"/>
      <c r="V67" s="277"/>
      <c r="W67" s="277"/>
      <c r="X67" s="278"/>
      <c r="Y67" s="346" t="s">
        <v>59</v>
      </c>
      <c r="Z67" s="277"/>
      <c r="AA67" s="277"/>
      <c r="AB67" s="277"/>
      <c r="AC67" s="277"/>
      <c r="AD67" s="277"/>
      <c r="AE67" s="278"/>
      <c r="AF67" s="345" t="s">
        <v>60</v>
      </c>
      <c r="AG67" s="277"/>
      <c r="AH67" s="277"/>
      <c r="AI67" s="277"/>
      <c r="AJ67" s="277"/>
      <c r="AK67" s="277"/>
      <c r="AL67" s="347"/>
      <c r="AM67" s="24"/>
      <c r="AN67" s="355" t="s">
        <v>216</v>
      </c>
      <c r="AO67" s="356"/>
      <c r="AP67" s="356"/>
      <c r="AQ67" s="356"/>
      <c r="AR67" s="340" t="str">
        <f>AR11</f>
        <v>03-1234-5678</v>
      </c>
      <c r="AS67" s="340"/>
      <c r="AT67" s="340"/>
      <c r="AU67" s="340"/>
      <c r="AV67" s="340"/>
      <c r="AW67" s="340"/>
      <c r="AX67" s="340"/>
      <c r="AY67" s="340"/>
      <c r="AZ67" s="340"/>
      <c r="BA67" s="340"/>
      <c r="BB67" s="340"/>
      <c r="BC67" s="340"/>
      <c r="BD67" s="340"/>
      <c r="BE67" s="394"/>
    </row>
    <row r="68" spans="1:57" ht="4.5" customHeight="1">
      <c r="A68" s="39"/>
      <c r="B68" s="40"/>
      <c r="C68" s="41"/>
      <c r="D68" s="40"/>
      <c r="E68" s="40"/>
      <c r="F68" s="40"/>
      <c r="G68" s="40"/>
      <c r="H68" s="40"/>
      <c r="I68" s="24"/>
      <c r="J68" s="24"/>
      <c r="K68" s="24"/>
      <c r="L68" s="24"/>
      <c r="M68" s="24"/>
      <c r="N68" s="24"/>
      <c r="O68" s="295" t="s">
        <v>61</v>
      </c>
      <c r="P68" s="261"/>
      <c r="Q68" s="262"/>
      <c r="R68" s="290"/>
      <c r="S68" s="261"/>
      <c r="T68" s="261"/>
      <c r="U68" s="261"/>
      <c r="V68" s="261"/>
      <c r="W68" s="261"/>
      <c r="X68" s="262"/>
      <c r="Y68" s="290"/>
      <c r="Z68" s="262"/>
      <c r="AA68" s="290"/>
      <c r="AB68" s="261"/>
      <c r="AC68" s="261"/>
      <c r="AD68" s="261"/>
      <c r="AE68" s="262"/>
      <c r="AF68" s="290"/>
      <c r="AG68" s="261"/>
      <c r="AH68" s="261"/>
      <c r="AI68" s="261"/>
      <c r="AJ68" s="261"/>
      <c r="AK68" s="261"/>
      <c r="AL68" s="354"/>
      <c r="AM68" s="24"/>
      <c r="AN68" s="355" t="s">
        <v>217</v>
      </c>
      <c r="AO68" s="356"/>
      <c r="AP68" s="356"/>
      <c r="AQ68" s="356"/>
      <c r="AR68" s="340" t="str">
        <f>AR12</f>
        <v>03-1234-5679</v>
      </c>
      <c r="AS68" s="340"/>
      <c r="AT68" s="340"/>
      <c r="AU68" s="340"/>
      <c r="AV68" s="340"/>
      <c r="AW68" s="340"/>
      <c r="AX68" s="340"/>
      <c r="AY68" s="340"/>
      <c r="AZ68" s="340"/>
      <c r="BA68" s="340"/>
      <c r="BB68" s="340"/>
      <c r="BC68" s="340"/>
      <c r="BD68" s="340"/>
      <c r="BE68" s="394"/>
    </row>
    <row r="69" spans="1:57" ht="4.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63"/>
      <c r="P69" s="238"/>
      <c r="Q69" s="264"/>
      <c r="R69" s="288"/>
      <c r="S69" s="238"/>
      <c r="T69" s="238"/>
      <c r="U69" s="238"/>
      <c r="V69" s="238"/>
      <c r="W69" s="238"/>
      <c r="X69" s="264"/>
      <c r="Y69" s="288"/>
      <c r="Z69" s="264"/>
      <c r="AA69" s="288"/>
      <c r="AB69" s="238"/>
      <c r="AC69" s="238"/>
      <c r="AD69" s="238"/>
      <c r="AE69" s="264"/>
      <c r="AF69" s="288"/>
      <c r="AG69" s="238"/>
      <c r="AH69" s="238"/>
      <c r="AI69" s="238"/>
      <c r="AJ69" s="238"/>
      <c r="AK69" s="238"/>
      <c r="AL69" s="302"/>
      <c r="AM69" s="24"/>
      <c r="AN69" s="355"/>
      <c r="AO69" s="356"/>
      <c r="AP69" s="356"/>
      <c r="AQ69" s="356"/>
      <c r="AR69" s="340"/>
      <c r="AS69" s="340"/>
      <c r="AT69" s="340"/>
      <c r="AU69" s="340"/>
      <c r="AV69" s="340"/>
      <c r="AW69" s="340"/>
      <c r="AX69" s="340"/>
      <c r="AY69" s="340"/>
      <c r="AZ69" s="340"/>
      <c r="BA69" s="340"/>
      <c r="BB69" s="340"/>
      <c r="BC69" s="340"/>
      <c r="BD69" s="340"/>
      <c r="BE69" s="394"/>
    </row>
    <row r="70" spans="1:57" ht="4.5" customHeight="1">
      <c r="A70" s="298" t="s">
        <v>62</v>
      </c>
      <c r="B70" s="261"/>
      <c r="C70" s="261"/>
      <c r="D70" s="262"/>
      <c r="E70" s="296" t="s">
        <v>63</v>
      </c>
      <c r="F70" s="296" t="s">
        <v>64</v>
      </c>
      <c r="G70" s="296" t="s">
        <v>65</v>
      </c>
      <c r="H70" s="296"/>
      <c r="I70" s="296"/>
      <c r="J70" s="296"/>
      <c r="K70" s="296"/>
      <c r="L70" s="296"/>
      <c r="M70" s="297"/>
      <c r="N70" s="24"/>
      <c r="O70" s="263"/>
      <c r="P70" s="238"/>
      <c r="Q70" s="264"/>
      <c r="R70" s="288"/>
      <c r="S70" s="238"/>
      <c r="T70" s="238"/>
      <c r="U70" s="238"/>
      <c r="V70" s="238"/>
      <c r="W70" s="238"/>
      <c r="X70" s="264"/>
      <c r="Y70" s="288"/>
      <c r="Z70" s="264"/>
      <c r="AA70" s="288"/>
      <c r="AB70" s="238"/>
      <c r="AC70" s="238"/>
      <c r="AD70" s="238"/>
      <c r="AE70" s="264"/>
      <c r="AF70" s="288"/>
      <c r="AG70" s="238"/>
      <c r="AH70" s="238"/>
      <c r="AI70" s="238"/>
      <c r="AJ70" s="238"/>
      <c r="AK70" s="238"/>
      <c r="AL70" s="302"/>
      <c r="AM70" s="24"/>
      <c r="AN70" s="355"/>
      <c r="AO70" s="356"/>
      <c r="AP70" s="356"/>
      <c r="AQ70" s="356"/>
      <c r="AR70" s="340"/>
      <c r="AS70" s="340"/>
      <c r="AT70" s="340"/>
      <c r="AU70" s="340"/>
      <c r="AV70" s="340"/>
      <c r="AW70" s="340"/>
      <c r="AX70" s="340"/>
      <c r="AY70" s="340"/>
      <c r="AZ70" s="340"/>
      <c r="BA70" s="340"/>
      <c r="BB70" s="340"/>
      <c r="BC70" s="340"/>
      <c r="BD70" s="340"/>
      <c r="BE70" s="394"/>
    </row>
    <row r="71" spans="1:57" ht="4.5" customHeight="1">
      <c r="A71" s="288"/>
      <c r="B71" s="238"/>
      <c r="C71" s="238"/>
      <c r="D71" s="264"/>
      <c r="E71" s="238"/>
      <c r="F71" s="238"/>
      <c r="G71" s="238"/>
      <c r="H71" s="238"/>
      <c r="I71" s="238"/>
      <c r="J71" s="238"/>
      <c r="K71" s="238"/>
      <c r="L71" s="238"/>
      <c r="M71" s="264"/>
      <c r="N71" s="24"/>
      <c r="O71" s="279"/>
      <c r="P71" s="274"/>
      <c r="Q71" s="275"/>
      <c r="R71" s="273"/>
      <c r="S71" s="274"/>
      <c r="T71" s="274"/>
      <c r="U71" s="274"/>
      <c r="V71" s="274"/>
      <c r="W71" s="274"/>
      <c r="X71" s="275"/>
      <c r="Y71" s="273"/>
      <c r="Z71" s="275"/>
      <c r="AA71" s="273"/>
      <c r="AB71" s="274"/>
      <c r="AC71" s="274"/>
      <c r="AD71" s="274"/>
      <c r="AE71" s="275"/>
      <c r="AF71" s="273"/>
      <c r="AG71" s="274"/>
      <c r="AH71" s="274"/>
      <c r="AI71" s="274"/>
      <c r="AJ71" s="274"/>
      <c r="AK71" s="274"/>
      <c r="AL71" s="359"/>
      <c r="AM71" s="24"/>
      <c r="AN71" s="355"/>
      <c r="AO71" s="356"/>
      <c r="AP71" s="356"/>
      <c r="AQ71" s="356"/>
      <c r="AR71" s="340"/>
      <c r="AS71" s="340"/>
      <c r="AT71" s="340"/>
      <c r="AU71" s="340"/>
      <c r="AV71" s="340"/>
      <c r="AW71" s="340"/>
      <c r="AX71" s="340"/>
      <c r="AY71" s="340"/>
      <c r="AZ71" s="340"/>
      <c r="BA71" s="340"/>
      <c r="BB71" s="340"/>
      <c r="BC71" s="340"/>
      <c r="BD71" s="340"/>
      <c r="BE71" s="394"/>
    </row>
    <row r="72" spans="1:57" ht="4.5" customHeight="1">
      <c r="A72" s="288"/>
      <c r="B72" s="238"/>
      <c r="C72" s="238"/>
      <c r="D72" s="264"/>
      <c r="E72" s="238"/>
      <c r="F72" s="238"/>
      <c r="G72" s="238"/>
      <c r="H72" s="238"/>
      <c r="I72" s="238"/>
      <c r="J72" s="238"/>
      <c r="K72" s="238"/>
      <c r="L72" s="238"/>
      <c r="M72" s="264"/>
      <c r="N72" s="24"/>
      <c r="O72" s="295" t="s">
        <v>66</v>
      </c>
      <c r="P72" s="261"/>
      <c r="Q72" s="262"/>
      <c r="R72" s="290"/>
      <c r="S72" s="261"/>
      <c r="T72" s="261"/>
      <c r="U72" s="261"/>
      <c r="V72" s="261"/>
      <c r="W72" s="261"/>
      <c r="X72" s="262"/>
      <c r="Y72" s="294" t="s">
        <v>67</v>
      </c>
      <c r="Z72" s="262"/>
      <c r="AA72" s="290"/>
      <c r="AB72" s="261"/>
      <c r="AC72" s="261"/>
      <c r="AD72" s="261"/>
      <c r="AE72" s="262"/>
      <c r="AF72" s="290"/>
      <c r="AG72" s="261"/>
      <c r="AH72" s="261"/>
      <c r="AI72" s="261"/>
      <c r="AJ72" s="261"/>
      <c r="AK72" s="261"/>
      <c r="AL72" s="354"/>
      <c r="AM72" s="24"/>
      <c r="AN72" s="361" t="s">
        <v>218</v>
      </c>
      <c r="AO72" s="362"/>
      <c r="AP72" s="362"/>
      <c r="AQ72" s="362"/>
      <c r="AR72" s="351" t="str">
        <f>AR16</f>
        <v>T8-0500-0101-8095</v>
      </c>
      <c r="AS72" s="351"/>
      <c r="AT72" s="351"/>
      <c r="AU72" s="351"/>
      <c r="AV72" s="351"/>
      <c r="AW72" s="351"/>
      <c r="AX72" s="351"/>
      <c r="AY72" s="351"/>
      <c r="AZ72" s="351"/>
      <c r="BA72" s="351"/>
      <c r="BB72" s="351"/>
      <c r="BC72" s="351"/>
      <c r="BD72" s="351"/>
      <c r="BE72" s="352"/>
    </row>
    <row r="73" spans="1:57" ht="4.5" customHeight="1" thickBot="1">
      <c r="A73" s="289"/>
      <c r="B73" s="268"/>
      <c r="C73" s="268"/>
      <c r="D73" s="269"/>
      <c r="E73" s="46"/>
      <c r="F73" s="47"/>
      <c r="G73" s="47"/>
      <c r="H73" s="47"/>
      <c r="I73" s="47"/>
      <c r="J73" s="47"/>
      <c r="K73" s="47"/>
      <c r="L73" s="46"/>
      <c r="M73" s="46"/>
      <c r="N73" s="24"/>
      <c r="O73" s="263"/>
      <c r="P73" s="238"/>
      <c r="Q73" s="264"/>
      <c r="R73" s="288"/>
      <c r="S73" s="238"/>
      <c r="T73" s="238"/>
      <c r="U73" s="238"/>
      <c r="V73" s="238"/>
      <c r="W73" s="238"/>
      <c r="X73" s="264"/>
      <c r="Y73" s="288"/>
      <c r="Z73" s="264"/>
      <c r="AA73" s="288"/>
      <c r="AB73" s="238"/>
      <c r="AC73" s="238"/>
      <c r="AD73" s="238"/>
      <c r="AE73" s="264"/>
      <c r="AF73" s="288"/>
      <c r="AG73" s="238"/>
      <c r="AH73" s="238"/>
      <c r="AI73" s="238"/>
      <c r="AJ73" s="238"/>
      <c r="AK73" s="238"/>
      <c r="AL73" s="302"/>
      <c r="AM73" s="24"/>
      <c r="AN73" s="361"/>
      <c r="AO73" s="362"/>
      <c r="AP73" s="362"/>
      <c r="AQ73" s="362"/>
      <c r="AR73" s="351"/>
      <c r="AS73" s="351"/>
      <c r="AT73" s="351"/>
      <c r="AU73" s="351"/>
      <c r="AV73" s="351"/>
      <c r="AW73" s="351"/>
      <c r="AX73" s="351"/>
      <c r="AY73" s="351"/>
      <c r="AZ73" s="351"/>
      <c r="BA73" s="351"/>
      <c r="BB73" s="351"/>
      <c r="BC73" s="351"/>
      <c r="BD73" s="351"/>
      <c r="BE73" s="352"/>
    </row>
    <row r="74" spans="1:57" ht="4.5" customHeight="1">
      <c r="A74" s="299" t="s">
        <v>68</v>
      </c>
      <c r="B74" s="265"/>
      <c r="C74" s="265"/>
      <c r="D74" s="265"/>
      <c r="E74" s="300"/>
      <c r="F74" s="265"/>
      <c r="G74" s="265"/>
      <c r="H74" s="265"/>
      <c r="I74" s="265"/>
      <c r="J74" s="265"/>
      <c r="K74" s="265"/>
      <c r="L74" s="265"/>
      <c r="M74" s="301"/>
      <c r="N74" s="24"/>
      <c r="O74" s="263"/>
      <c r="P74" s="238"/>
      <c r="Q74" s="264"/>
      <c r="R74" s="288"/>
      <c r="S74" s="238"/>
      <c r="T74" s="238"/>
      <c r="U74" s="238"/>
      <c r="V74" s="238"/>
      <c r="W74" s="238"/>
      <c r="X74" s="264"/>
      <c r="Y74" s="288"/>
      <c r="Z74" s="264"/>
      <c r="AA74" s="288"/>
      <c r="AB74" s="238"/>
      <c r="AC74" s="238"/>
      <c r="AD74" s="238"/>
      <c r="AE74" s="264"/>
      <c r="AF74" s="288"/>
      <c r="AG74" s="238"/>
      <c r="AH74" s="238"/>
      <c r="AI74" s="238"/>
      <c r="AJ74" s="238"/>
      <c r="AK74" s="238"/>
      <c r="AL74" s="302"/>
      <c r="AM74" s="24"/>
      <c r="AN74" s="361"/>
      <c r="AO74" s="362"/>
      <c r="AP74" s="362"/>
      <c r="AQ74" s="362"/>
      <c r="AR74" s="351"/>
      <c r="AS74" s="351"/>
      <c r="AT74" s="351"/>
      <c r="AU74" s="351"/>
      <c r="AV74" s="351"/>
      <c r="AW74" s="351"/>
      <c r="AX74" s="351"/>
      <c r="AY74" s="351"/>
      <c r="AZ74" s="351"/>
      <c r="BA74" s="351"/>
      <c r="BB74" s="351"/>
      <c r="BC74" s="351"/>
      <c r="BD74" s="351"/>
      <c r="BE74" s="352"/>
    </row>
    <row r="75" spans="1:57" ht="4.5" customHeight="1">
      <c r="A75" s="263"/>
      <c r="B75" s="238"/>
      <c r="C75" s="238"/>
      <c r="D75" s="238"/>
      <c r="E75" s="263"/>
      <c r="F75" s="238"/>
      <c r="G75" s="238"/>
      <c r="H75" s="238"/>
      <c r="I75" s="238"/>
      <c r="J75" s="238"/>
      <c r="K75" s="238"/>
      <c r="L75" s="238"/>
      <c r="M75" s="302"/>
      <c r="N75" s="24"/>
      <c r="O75" s="279"/>
      <c r="P75" s="274"/>
      <c r="Q75" s="275"/>
      <c r="R75" s="273"/>
      <c r="S75" s="274"/>
      <c r="T75" s="274"/>
      <c r="U75" s="274"/>
      <c r="V75" s="274"/>
      <c r="W75" s="274"/>
      <c r="X75" s="275"/>
      <c r="Y75" s="273"/>
      <c r="Z75" s="275"/>
      <c r="AA75" s="273"/>
      <c r="AB75" s="274"/>
      <c r="AC75" s="274"/>
      <c r="AD75" s="274"/>
      <c r="AE75" s="275"/>
      <c r="AF75" s="273"/>
      <c r="AG75" s="274"/>
      <c r="AH75" s="274"/>
      <c r="AI75" s="274"/>
      <c r="AJ75" s="274"/>
      <c r="AK75" s="274"/>
      <c r="AL75" s="359"/>
      <c r="AM75" s="24"/>
      <c r="AN75" s="363"/>
      <c r="AO75" s="364"/>
      <c r="AP75" s="364"/>
      <c r="AQ75" s="364"/>
      <c r="AR75" s="351"/>
      <c r="AS75" s="351"/>
      <c r="AT75" s="351"/>
      <c r="AU75" s="351"/>
      <c r="AV75" s="351"/>
      <c r="AW75" s="351"/>
      <c r="AX75" s="351"/>
      <c r="AY75" s="351"/>
      <c r="AZ75" s="351"/>
      <c r="BA75" s="351"/>
      <c r="BB75" s="351"/>
      <c r="BC75" s="351"/>
      <c r="BD75" s="351"/>
      <c r="BE75" s="352"/>
    </row>
    <row r="76" spans="1:57" ht="4.5" customHeight="1">
      <c r="A76" s="263"/>
      <c r="B76" s="238"/>
      <c r="C76" s="238"/>
      <c r="D76" s="238"/>
      <c r="E76" s="263"/>
      <c r="F76" s="238"/>
      <c r="G76" s="238"/>
      <c r="H76" s="238"/>
      <c r="I76" s="238"/>
      <c r="J76" s="238"/>
      <c r="K76" s="238"/>
      <c r="L76" s="238"/>
      <c r="M76" s="302"/>
      <c r="N76" s="24"/>
      <c r="O76" s="295" t="s">
        <v>69</v>
      </c>
      <c r="P76" s="261"/>
      <c r="Q76" s="262"/>
      <c r="R76" s="290"/>
      <c r="S76" s="261"/>
      <c r="T76" s="261"/>
      <c r="U76" s="261"/>
      <c r="V76" s="261"/>
      <c r="W76" s="261"/>
      <c r="X76" s="262"/>
      <c r="Y76" s="290"/>
      <c r="Z76" s="262"/>
      <c r="AA76" s="290"/>
      <c r="AB76" s="261"/>
      <c r="AC76" s="261"/>
      <c r="AD76" s="261"/>
      <c r="AE76" s="262"/>
      <c r="AF76" s="290"/>
      <c r="AG76" s="261"/>
      <c r="AH76" s="261"/>
      <c r="AI76" s="261"/>
      <c r="AJ76" s="261"/>
      <c r="AK76" s="261"/>
      <c r="AL76" s="354"/>
      <c r="AM76" s="24"/>
      <c r="AN76" s="404" t="str">
        <f>AN20</f>
        <v>A12345</v>
      </c>
      <c r="AO76" s="405"/>
      <c r="AP76" s="405"/>
      <c r="AQ76" s="405"/>
      <c r="AR76" s="405"/>
      <c r="AS76" s="406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45"/>
    </row>
    <row r="77" spans="1:57" ht="4.5" customHeight="1" thickBot="1">
      <c r="A77" s="267"/>
      <c r="B77" s="268"/>
      <c r="C77" s="268"/>
      <c r="D77" s="268"/>
      <c r="E77" s="267"/>
      <c r="F77" s="268"/>
      <c r="G77" s="268"/>
      <c r="H77" s="268"/>
      <c r="I77" s="268"/>
      <c r="J77" s="268"/>
      <c r="K77" s="268"/>
      <c r="L77" s="268"/>
      <c r="M77" s="303"/>
      <c r="N77" s="24"/>
      <c r="O77" s="263"/>
      <c r="P77" s="238"/>
      <c r="Q77" s="264"/>
      <c r="R77" s="288"/>
      <c r="S77" s="238"/>
      <c r="T77" s="238"/>
      <c r="U77" s="238"/>
      <c r="V77" s="238"/>
      <c r="W77" s="238"/>
      <c r="X77" s="264"/>
      <c r="Y77" s="288"/>
      <c r="Z77" s="264"/>
      <c r="AA77" s="288"/>
      <c r="AB77" s="238"/>
      <c r="AC77" s="238"/>
      <c r="AD77" s="238"/>
      <c r="AE77" s="264"/>
      <c r="AF77" s="288"/>
      <c r="AG77" s="238"/>
      <c r="AH77" s="238"/>
      <c r="AI77" s="238"/>
      <c r="AJ77" s="238"/>
      <c r="AK77" s="238"/>
      <c r="AL77" s="302"/>
      <c r="AM77" s="24"/>
      <c r="AN77" s="407"/>
      <c r="AO77" s="408"/>
      <c r="AP77" s="408"/>
      <c r="AQ77" s="408"/>
      <c r="AR77" s="408"/>
      <c r="AS77" s="409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45"/>
    </row>
    <row r="78" spans="1:57" ht="4.5" customHeight="1">
      <c r="A78" s="304" t="s">
        <v>70</v>
      </c>
      <c r="B78" s="238"/>
      <c r="C78" s="238"/>
      <c r="D78" s="238"/>
      <c r="E78" s="35"/>
      <c r="F78" s="35"/>
      <c r="G78" s="35"/>
      <c r="H78" s="35"/>
      <c r="I78" s="35"/>
      <c r="J78" s="35"/>
      <c r="K78" s="35"/>
      <c r="L78" s="24"/>
      <c r="M78" s="24"/>
      <c r="N78" s="24"/>
      <c r="O78" s="263"/>
      <c r="P78" s="238"/>
      <c r="Q78" s="264"/>
      <c r="R78" s="288"/>
      <c r="S78" s="238"/>
      <c r="T78" s="238"/>
      <c r="U78" s="238"/>
      <c r="V78" s="238"/>
      <c r="W78" s="238"/>
      <c r="X78" s="264"/>
      <c r="Y78" s="288"/>
      <c r="Z78" s="264"/>
      <c r="AA78" s="288"/>
      <c r="AB78" s="238"/>
      <c r="AC78" s="238"/>
      <c r="AD78" s="238"/>
      <c r="AE78" s="264"/>
      <c r="AF78" s="288"/>
      <c r="AG78" s="238"/>
      <c r="AH78" s="238"/>
      <c r="AI78" s="238"/>
      <c r="AJ78" s="238"/>
      <c r="AK78" s="238"/>
      <c r="AL78" s="302"/>
      <c r="AM78" s="24"/>
      <c r="AN78" s="407"/>
      <c r="AO78" s="408"/>
      <c r="AP78" s="408"/>
      <c r="AQ78" s="408"/>
      <c r="AR78" s="408"/>
      <c r="AS78" s="409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45"/>
    </row>
    <row r="79" spans="1:57" ht="4.5" customHeight="1" thickBot="1">
      <c r="A79" s="238"/>
      <c r="B79" s="238"/>
      <c r="C79" s="238"/>
      <c r="D79" s="238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67"/>
      <c r="P79" s="268"/>
      <c r="Q79" s="269"/>
      <c r="R79" s="289"/>
      <c r="S79" s="268"/>
      <c r="T79" s="268"/>
      <c r="U79" s="268"/>
      <c r="V79" s="268"/>
      <c r="W79" s="268"/>
      <c r="X79" s="269"/>
      <c r="Y79" s="289"/>
      <c r="Z79" s="269"/>
      <c r="AA79" s="289"/>
      <c r="AB79" s="268"/>
      <c r="AC79" s="268"/>
      <c r="AD79" s="268"/>
      <c r="AE79" s="269"/>
      <c r="AF79" s="289"/>
      <c r="AG79" s="268"/>
      <c r="AH79" s="268"/>
      <c r="AI79" s="268"/>
      <c r="AJ79" s="268"/>
      <c r="AK79" s="268"/>
      <c r="AL79" s="303"/>
      <c r="AM79" s="24"/>
      <c r="AN79" s="227"/>
      <c r="AO79" s="231"/>
      <c r="AP79" s="228"/>
      <c r="AQ79" s="231"/>
      <c r="AR79" s="231"/>
      <c r="AS79" s="229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48"/>
    </row>
    <row r="80" spans="1:57" ht="4.5" customHeight="1">
      <c r="A80" s="238"/>
      <c r="B80" s="238"/>
      <c r="C80" s="238"/>
      <c r="D80" s="238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</row>
    <row r="81" spans="1:57" ht="18.75" customHeight="1">
      <c r="A81" s="291" t="s">
        <v>71</v>
      </c>
      <c r="B81" s="292"/>
      <c r="C81" s="292"/>
      <c r="D81" s="293"/>
      <c r="E81" s="291" t="s">
        <v>72</v>
      </c>
      <c r="F81" s="292"/>
      <c r="G81" s="292"/>
      <c r="H81" s="292"/>
      <c r="I81" s="293"/>
      <c r="J81" s="291" t="s">
        <v>73</v>
      </c>
      <c r="K81" s="292"/>
      <c r="L81" s="292"/>
      <c r="M81" s="292"/>
      <c r="N81" s="292"/>
      <c r="O81" s="292"/>
      <c r="P81" s="292"/>
      <c r="Q81" s="292"/>
      <c r="R81" s="293"/>
      <c r="S81" s="291" t="s">
        <v>74</v>
      </c>
      <c r="T81" s="292"/>
      <c r="U81" s="292"/>
      <c r="V81" s="292"/>
      <c r="W81" s="292"/>
      <c r="X81" s="292"/>
      <c r="Y81" s="292"/>
      <c r="Z81" s="292"/>
      <c r="AA81" s="293"/>
      <c r="AB81" s="49"/>
      <c r="AC81" s="24"/>
      <c r="AD81" s="24"/>
      <c r="AE81" s="291" t="s">
        <v>71</v>
      </c>
      <c r="AF81" s="292"/>
      <c r="AG81" s="292"/>
      <c r="AH81" s="293"/>
      <c r="AI81" s="291" t="s">
        <v>72</v>
      </c>
      <c r="AJ81" s="292"/>
      <c r="AK81" s="292"/>
      <c r="AL81" s="292"/>
      <c r="AM81" s="293"/>
      <c r="AN81" s="291" t="s">
        <v>73</v>
      </c>
      <c r="AO81" s="292"/>
      <c r="AP81" s="292"/>
      <c r="AQ81" s="292"/>
      <c r="AR81" s="292"/>
      <c r="AS81" s="292"/>
      <c r="AT81" s="292"/>
      <c r="AU81" s="292"/>
      <c r="AV81" s="293"/>
      <c r="AW81" s="291" t="s">
        <v>74</v>
      </c>
      <c r="AX81" s="292"/>
      <c r="AY81" s="292"/>
      <c r="AZ81" s="292"/>
      <c r="BA81" s="292"/>
      <c r="BB81" s="292"/>
      <c r="BC81" s="292"/>
      <c r="BD81" s="292"/>
      <c r="BE81" s="293"/>
    </row>
    <row r="82" spans="1:57" ht="14.25" customHeight="1">
      <c r="A82" s="50"/>
      <c r="B82" s="42"/>
      <c r="C82" s="42"/>
      <c r="D82" s="43"/>
      <c r="E82" s="50"/>
      <c r="F82" s="42"/>
      <c r="G82" s="51"/>
      <c r="H82" s="51"/>
      <c r="I82" s="52"/>
      <c r="J82" s="50"/>
      <c r="K82" s="53"/>
      <c r="L82" s="53"/>
      <c r="M82" s="53"/>
      <c r="N82" s="53"/>
      <c r="O82" s="53"/>
      <c r="P82" s="53"/>
      <c r="Q82" s="53"/>
      <c r="R82" s="54"/>
      <c r="S82" s="55"/>
      <c r="T82" s="53"/>
      <c r="U82" s="53"/>
      <c r="V82" s="53"/>
      <c r="W82" s="53"/>
      <c r="X82" s="53"/>
      <c r="Y82" s="53"/>
      <c r="Z82" s="53"/>
      <c r="AA82" s="54"/>
      <c r="AB82" s="56"/>
      <c r="AC82" s="51"/>
      <c r="AD82" s="35"/>
      <c r="AE82" s="50"/>
      <c r="AF82" s="42"/>
      <c r="AG82" s="42"/>
      <c r="AH82" s="43"/>
      <c r="AI82" s="50"/>
      <c r="AJ82" s="42"/>
      <c r="AK82" s="51"/>
      <c r="AL82" s="51"/>
      <c r="AM82" s="52"/>
      <c r="AN82" s="50"/>
      <c r="AO82" s="53"/>
      <c r="AP82" s="53"/>
      <c r="AQ82" s="53"/>
      <c r="AR82" s="53"/>
      <c r="AS82" s="53"/>
      <c r="AT82" s="53"/>
      <c r="AU82" s="53"/>
      <c r="AV82" s="54"/>
      <c r="AW82" s="55"/>
      <c r="AX82" s="53"/>
      <c r="AY82" s="53"/>
      <c r="AZ82" s="53"/>
      <c r="BA82" s="53"/>
      <c r="BB82" s="53"/>
      <c r="BC82" s="53"/>
      <c r="BD82" s="53"/>
      <c r="BE82" s="54"/>
    </row>
    <row r="83" spans="1:57" ht="4.5" customHeight="1">
      <c r="A83" s="39"/>
      <c r="B83" s="40"/>
      <c r="C83" s="40"/>
      <c r="D83" s="40"/>
      <c r="E83" s="40"/>
      <c r="F83" s="57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39"/>
      <c r="T83" s="41"/>
      <c r="U83" s="57"/>
      <c r="V83" s="39"/>
      <c r="W83" s="41"/>
      <c r="X83" s="57"/>
      <c r="Y83" s="39"/>
      <c r="Z83" s="41"/>
      <c r="AA83" s="57"/>
      <c r="AB83" s="49"/>
      <c r="AC83" s="24"/>
      <c r="AD83" s="24"/>
      <c r="AE83" s="39"/>
      <c r="AF83" s="40"/>
      <c r="AG83" s="40"/>
      <c r="AH83" s="40"/>
      <c r="AI83" s="40"/>
      <c r="AJ83" s="57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39"/>
      <c r="AX83" s="41"/>
      <c r="AY83" s="57"/>
      <c r="AZ83" s="39"/>
      <c r="BA83" s="41"/>
      <c r="BB83" s="57"/>
      <c r="BC83" s="39"/>
      <c r="BD83" s="41"/>
      <c r="BE83" s="57"/>
    </row>
    <row r="84" spans="1:57" ht="14.25" customHeight="1">
      <c r="A84" s="50"/>
      <c r="B84" s="42"/>
      <c r="C84" s="42"/>
      <c r="D84" s="43"/>
      <c r="E84" s="50"/>
      <c r="F84" s="42"/>
      <c r="G84" s="51"/>
      <c r="H84" s="51"/>
      <c r="I84" s="52"/>
      <c r="J84" s="50"/>
      <c r="K84" s="53"/>
      <c r="L84" s="53"/>
      <c r="M84" s="53"/>
      <c r="N84" s="53"/>
      <c r="O84" s="53"/>
      <c r="P84" s="53"/>
      <c r="Q84" s="53"/>
      <c r="R84" s="54"/>
      <c r="S84" s="55"/>
      <c r="T84" s="53"/>
      <c r="U84" s="53"/>
      <c r="V84" s="53"/>
      <c r="W84" s="53"/>
      <c r="X84" s="53"/>
      <c r="Y84" s="53"/>
      <c r="Z84" s="53"/>
      <c r="AA84" s="54"/>
      <c r="AB84" s="56"/>
      <c r="AC84" s="51"/>
      <c r="AD84" s="35"/>
      <c r="AE84" s="50"/>
      <c r="AF84" s="42"/>
      <c r="AG84" s="42"/>
      <c r="AH84" s="43"/>
      <c r="AI84" s="50"/>
      <c r="AJ84" s="42"/>
      <c r="AK84" s="51"/>
      <c r="AL84" s="51"/>
      <c r="AM84" s="52"/>
      <c r="AN84" s="50"/>
      <c r="AO84" s="53"/>
      <c r="AP84" s="53"/>
      <c r="AQ84" s="53"/>
      <c r="AR84" s="53"/>
      <c r="AS84" s="53"/>
      <c r="AT84" s="53"/>
      <c r="AU84" s="53"/>
      <c r="AV84" s="54"/>
      <c r="AW84" s="55"/>
      <c r="AX84" s="53"/>
      <c r="AY84" s="53"/>
      <c r="AZ84" s="53"/>
      <c r="BA84" s="53"/>
      <c r="BB84" s="53"/>
      <c r="BC84" s="53"/>
      <c r="BD84" s="53"/>
      <c r="BE84" s="54"/>
    </row>
    <row r="85" spans="1:57" ht="4.5" customHeight="1">
      <c r="A85" s="39"/>
      <c r="B85" s="40"/>
      <c r="C85" s="40"/>
      <c r="D85" s="40"/>
      <c r="E85" s="40"/>
      <c r="F85" s="57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39"/>
      <c r="T85" s="41"/>
      <c r="U85" s="57"/>
      <c r="V85" s="39"/>
      <c r="W85" s="41"/>
      <c r="X85" s="57"/>
      <c r="Y85" s="39"/>
      <c r="Z85" s="41"/>
      <c r="AA85" s="57"/>
      <c r="AB85" s="49"/>
      <c r="AC85" s="24"/>
      <c r="AD85" s="24"/>
      <c r="AE85" s="39"/>
      <c r="AF85" s="40"/>
      <c r="AG85" s="40"/>
      <c r="AH85" s="40"/>
      <c r="AI85" s="40"/>
      <c r="AJ85" s="57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39"/>
      <c r="AX85" s="41"/>
      <c r="AY85" s="57"/>
      <c r="AZ85" s="39"/>
      <c r="BA85" s="41"/>
      <c r="BB85" s="57"/>
      <c r="BC85" s="39"/>
      <c r="BD85" s="41"/>
      <c r="BE85" s="57"/>
    </row>
    <row r="86" spans="1:57" ht="4.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41"/>
      <c r="AX86" s="41"/>
      <c r="AY86" s="41"/>
      <c r="AZ86" s="41"/>
      <c r="BA86" s="41"/>
      <c r="BB86" s="41"/>
      <c r="BC86" s="41"/>
      <c r="BD86" s="41"/>
      <c r="BE86" s="57"/>
    </row>
    <row r="87" spans="1:57" ht="18.75" customHeight="1">
      <c r="A87" s="276" t="s">
        <v>27</v>
      </c>
      <c r="B87" s="277"/>
      <c r="C87" s="278"/>
      <c r="D87" s="283" t="s">
        <v>75</v>
      </c>
      <c r="E87" s="277"/>
      <c r="F87" s="277"/>
      <c r="G87" s="277"/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8"/>
      <c r="U87" s="283" t="s">
        <v>76</v>
      </c>
      <c r="V87" s="277"/>
      <c r="W87" s="278"/>
      <c r="X87" s="283" t="s">
        <v>30</v>
      </c>
      <c r="Y87" s="278"/>
      <c r="Z87" s="283" t="s">
        <v>77</v>
      </c>
      <c r="AA87" s="277"/>
      <c r="AB87" s="277"/>
      <c r="AC87" s="278"/>
      <c r="AD87" s="283" t="s">
        <v>78</v>
      </c>
      <c r="AE87" s="277"/>
      <c r="AF87" s="277"/>
      <c r="AG87" s="277"/>
      <c r="AH87" s="277"/>
      <c r="AI87" s="277"/>
      <c r="AJ87" s="277"/>
      <c r="AK87" s="277"/>
      <c r="AL87" s="347"/>
      <c r="AM87" s="44"/>
      <c r="AN87" s="291" t="s">
        <v>71</v>
      </c>
      <c r="AO87" s="292"/>
      <c r="AP87" s="292"/>
      <c r="AQ87" s="293"/>
      <c r="AR87" s="291" t="s">
        <v>72</v>
      </c>
      <c r="AS87" s="292"/>
      <c r="AT87" s="292"/>
      <c r="AU87" s="292"/>
      <c r="AV87" s="293"/>
      <c r="AW87" s="291" t="s">
        <v>73</v>
      </c>
      <c r="AX87" s="292"/>
      <c r="AY87" s="292"/>
      <c r="AZ87" s="292"/>
      <c r="BA87" s="292"/>
      <c r="BB87" s="292"/>
      <c r="BC87" s="292"/>
      <c r="BD87" s="292"/>
      <c r="BE87" s="293"/>
    </row>
    <row r="88" spans="1:57" ht="16.5" customHeight="1">
      <c r="A88" s="255" t="str">
        <f>A32</f>
        <v/>
      </c>
      <c r="B88" s="261"/>
      <c r="C88" s="262"/>
      <c r="D88" s="286" t="str">
        <f>D32</f>
        <v/>
      </c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2"/>
      <c r="U88" s="281" t="str">
        <f>U32</f>
        <v/>
      </c>
      <c r="V88" s="261"/>
      <c r="W88" s="262"/>
      <c r="X88" s="282" t="str">
        <f>X32</f>
        <v/>
      </c>
      <c r="Y88" s="262"/>
      <c r="Z88" s="272" t="str">
        <f>Z32</f>
        <v/>
      </c>
      <c r="AA88" s="261"/>
      <c r="AB88" s="261"/>
      <c r="AC88" s="262"/>
      <c r="AD88" s="49" t="str">
        <f t="shared" ref="AD88:AL88" si="0">AD32</f>
        <v xml:space="preserve"> </v>
      </c>
      <c r="AE88" s="24" t="str">
        <f t="shared" si="0"/>
        <v xml:space="preserve"> </v>
      </c>
      <c r="AF88" s="24" t="str">
        <f t="shared" si="0"/>
        <v xml:space="preserve"> </v>
      </c>
      <c r="AG88" s="24" t="str">
        <f t="shared" si="0"/>
        <v xml:space="preserve"> </v>
      </c>
      <c r="AH88" s="24" t="str">
        <f t="shared" si="0"/>
        <v xml:space="preserve"> </v>
      </c>
      <c r="AI88" s="24" t="str">
        <f t="shared" si="0"/>
        <v xml:space="preserve"> </v>
      </c>
      <c r="AJ88" s="24" t="str">
        <f t="shared" si="0"/>
        <v xml:space="preserve"> </v>
      </c>
      <c r="AK88" s="24" t="str">
        <f t="shared" si="0"/>
        <v xml:space="preserve"> </v>
      </c>
      <c r="AL88" s="45" t="str">
        <f t="shared" si="0"/>
        <v/>
      </c>
      <c r="AM88" s="58"/>
      <c r="AN88" s="50"/>
      <c r="AO88" s="42"/>
      <c r="AP88" s="42"/>
      <c r="AQ88" s="43"/>
      <c r="AR88" s="50"/>
      <c r="AS88" s="42"/>
      <c r="AT88" s="51"/>
      <c r="AU88" s="51"/>
      <c r="AV88" s="52"/>
      <c r="AW88" s="50"/>
      <c r="AX88" s="53"/>
      <c r="AY88" s="53"/>
      <c r="AZ88" s="53"/>
      <c r="BA88" s="53"/>
      <c r="BB88" s="53"/>
      <c r="BC88" s="53"/>
      <c r="BD88" s="53"/>
      <c r="BE88" s="54"/>
    </row>
    <row r="89" spans="1:57" ht="4.5" customHeight="1">
      <c r="A89" s="279"/>
      <c r="B89" s="274"/>
      <c r="C89" s="275"/>
      <c r="D89" s="273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5"/>
      <c r="U89" s="273"/>
      <c r="V89" s="274"/>
      <c r="W89" s="275"/>
      <c r="X89" s="273"/>
      <c r="Y89" s="275"/>
      <c r="Z89" s="273"/>
      <c r="AA89" s="274"/>
      <c r="AB89" s="274"/>
      <c r="AC89" s="275"/>
      <c r="AD89" s="39"/>
      <c r="AE89" s="41"/>
      <c r="AF89" s="57"/>
      <c r="AG89" s="39"/>
      <c r="AH89" s="41"/>
      <c r="AI89" s="57"/>
      <c r="AJ89" s="39"/>
      <c r="AK89" s="41"/>
      <c r="AL89" s="59"/>
      <c r="AM89" s="58"/>
      <c r="AN89" s="39"/>
      <c r="AO89" s="40"/>
      <c r="AP89" s="40"/>
      <c r="AQ89" s="40"/>
      <c r="AR89" s="40"/>
      <c r="AS89" s="57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</row>
    <row r="90" spans="1:57" ht="16.5" customHeight="1">
      <c r="A90" s="255" t="str">
        <f>A34</f>
        <v/>
      </c>
      <c r="B90" s="261"/>
      <c r="C90" s="262"/>
      <c r="D90" s="286" t="str">
        <f>D34</f>
        <v/>
      </c>
      <c r="E90" s="261"/>
      <c r="F90" s="261"/>
      <c r="G90" s="261"/>
      <c r="H90" s="261"/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2"/>
      <c r="U90" s="281" t="str">
        <f>U34</f>
        <v/>
      </c>
      <c r="V90" s="261"/>
      <c r="W90" s="262"/>
      <c r="X90" s="282" t="str">
        <f>X34</f>
        <v/>
      </c>
      <c r="Y90" s="262"/>
      <c r="Z90" s="272" t="str">
        <f>Z34</f>
        <v/>
      </c>
      <c r="AA90" s="261"/>
      <c r="AB90" s="261"/>
      <c r="AC90" s="262"/>
      <c r="AD90" s="49" t="str">
        <f t="shared" ref="AD90:AL90" si="1">AD34</f>
        <v xml:space="preserve"> </v>
      </c>
      <c r="AE90" s="24" t="str">
        <f t="shared" si="1"/>
        <v xml:space="preserve"> </v>
      </c>
      <c r="AF90" s="24" t="str">
        <f t="shared" si="1"/>
        <v xml:space="preserve"> </v>
      </c>
      <c r="AG90" s="24" t="str">
        <f t="shared" si="1"/>
        <v xml:space="preserve"> </v>
      </c>
      <c r="AH90" s="24" t="str">
        <f t="shared" si="1"/>
        <v xml:space="preserve"> </v>
      </c>
      <c r="AI90" s="24" t="str">
        <f t="shared" si="1"/>
        <v xml:space="preserve"> </v>
      </c>
      <c r="AJ90" s="24" t="str">
        <f t="shared" si="1"/>
        <v xml:space="preserve"> </v>
      </c>
      <c r="AK90" s="24" t="str">
        <f t="shared" si="1"/>
        <v xml:space="preserve"> </v>
      </c>
      <c r="AL90" s="45" t="str">
        <f t="shared" si="1"/>
        <v/>
      </c>
      <c r="AM90" s="58"/>
      <c r="AN90" s="50"/>
      <c r="AO90" s="42"/>
      <c r="AP90" s="42"/>
      <c r="AQ90" s="43"/>
      <c r="AR90" s="50"/>
      <c r="AS90" s="42"/>
      <c r="AT90" s="51"/>
      <c r="AU90" s="51"/>
      <c r="AV90" s="52"/>
      <c r="AW90" s="50"/>
      <c r="AX90" s="53"/>
      <c r="AY90" s="53"/>
      <c r="AZ90" s="53"/>
      <c r="BA90" s="53"/>
      <c r="BB90" s="53"/>
      <c r="BC90" s="53"/>
      <c r="BD90" s="53"/>
      <c r="BE90" s="54"/>
    </row>
    <row r="91" spans="1:57" ht="4.5" customHeight="1">
      <c r="A91" s="279"/>
      <c r="B91" s="274"/>
      <c r="C91" s="275"/>
      <c r="D91" s="273"/>
      <c r="E91" s="274"/>
      <c r="F91" s="274"/>
      <c r="G91" s="274"/>
      <c r="H91" s="274"/>
      <c r="I91" s="274"/>
      <c r="J91" s="274"/>
      <c r="K91" s="274"/>
      <c r="L91" s="274"/>
      <c r="M91" s="274"/>
      <c r="N91" s="274"/>
      <c r="O91" s="274"/>
      <c r="P91" s="274"/>
      <c r="Q91" s="274"/>
      <c r="R91" s="274"/>
      <c r="S91" s="274"/>
      <c r="T91" s="275"/>
      <c r="U91" s="273"/>
      <c r="V91" s="274"/>
      <c r="W91" s="275"/>
      <c r="X91" s="273"/>
      <c r="Y91" s="275"/>
      <c r="Z91" s="273"/>
      <c r="AA91" s="274"/>
      <c r="AB91" s="274"/>
      <c r="AC91" s="275"/>
      <c r="AD91" s="39"/>
      <c r="AE91" s="41"/>
      <c r="AF91" s="57"/>
      <c r="AG91" s="39"/>
      <c r="AH91" s="41"/>
      <c r="AI91" s="57"/>
      <c r="AJ91" s="39"/>
      <c r="AK91" s="41"/>
      <c r="AL91" s="59"/>
      <c r="AM91" s="58"/>
      <c r="AN91" s="39"/>
      <c r="AO91" s="40"/>
      <c r="AP91" s="40"/>
      <c r="AQ91" s="40"/>
      <c r="AR91" s="40"/>
      <c r="AS91" s="57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</row>
    <row r="92" spans="1:57" ht="16.5" customHeight="1">
      <c r="A92" s="255" t="str">
        <f>A36</f>
        <v/>
      </c>
      <c r="B92" s="261"/>
      <c r="C92" s="262"/>
      <c r="D92" s="286" t="str">
        <f>D36</f>
        <v/>
      </c>
      <c r="E92" s="261"/>
      <c r="F92" s="261"/>
      <c r="G92" s="261"/>
      <c r="H92" s="261"/>
      <c r="I92" s="261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2"/>
      <c r="U92" s="281" t="str">
        <f>U36</f>
        <v/>
      </c>
      <c r="V92" s="261"/>
      <c r="W92" s="262"/>
      <c r="X92" s="282" t="str">
        <f>X36</f>
        <v/>
      </c>
      <c r="Y92" s="262"/>
      <c r="Z92" s="272" t="str">
        <f>Z36</f>
        <v/>
      </c>
      <c r="AA92" s="261"/>
      <c r="AB92" s="261"/>
      <c r="AC92" s="262"/>
      <c r="AD92" s="49" t="str">
        <f t="shared" ref="AD92:AL92" si="2">AD36</f>
        <v xml:space="preserve"> </v>
      </c>
      <c r="AE92" s="24" t="str">
        <f t="shared" si="2"/>
        <v xml:space="preserve"> </v>
      </c>
      <c r="AF92" s="24" t="str">
        <f t="shared" si="2"/>
        <v xml:space="preserve"> </v>
      </c>
      <c r="AG92" s="24" t="str">
        <f t="shared" si="2"/>
        <v xml:space="preserve"> </v>
      </c>
      <c r="AH92" s="24" t="str">
        <f t="shared" si="2"/>
        <v xml:space="preserve"> </v>
      </c>
      <c r="AI92" s="24" t="str">
        <f t="shared" si="2"/>
        <v xml:space="preserve"> </v>
      </c>
      <c r="AJ92" s="24" t="str">
        <f t="shared" si="2"/>
        <v xml:space="preserve"> </v>
      </c>
      <c r="AK92" s="24" t="str">
        <f t="shared" si="2"/>
        <v xml:space="preserve"> </v>
      </c>
      <c r="AL92" s="45" t="str">
        <f t="shared" si="2"/>
        <v/>
      </c>
      <c r="AM92" s="58"/>
      <c r="AN92" s="50"/>
      <c r="AO92" s="42"/>
      <c r="AP92" s="42"/>
      <c r="AQ92" s="43"/>
      <c r="AR92" s="50"/>
      <c r="AS92" s="42"/>
      <c r="AT92" s="51"/>
      <c r="AU92" s="51"/>
      <c r="AV92" s="52"/>
      <c r="AW92" s="50"/>
      <c r="AX92" s="53"/>
      <c r="AY92" s="53"/>
      <c r="AZ92" s="53"/>
      <c r="BA92" s="53"/>
      <c r="BB92" s="53"/>
      <c r="BC92" s="53"/>
      <c r="BD92" s="53"/>
      <c r="BE92" s="54"/>
    </row>
    <row r="93" spans="1:57" ht="4.5" customHeight="1">
      <c r="A93" s="279"/>
      <c r="B93" s="274"/>
      <c r="C93" s="275"/>
      <c r="D93" s="273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5"/>
      <c r="U93" s="273"/>
      <c r="V93" s="274"/>
      <c r="W93" s="275"/>
      <c r="X93" s="273"/>
      <c r="Y93" s="275"/>
      <c r="Z93" s="273"/>
      <c r="AA93" s="274"/>
      <c r="AB93" s="274"/>
      <c r="AC93" s="275"/>
      <c r="AD93" s="39"/>
      <c r="AE93" s="41"/>
      <c r="AF93" s="57"/>
      <c r="AG93" s="39"/>
      <c r="AH93" s="41"/>
      <c r="AI93" s="57"/>
      <c r="AJ93" s="39"/>
      <c r="AK93" s="41"/>
      <c r="AL93" s="59"/>
      <c r="AM93" s="58"/>
      <c r="AN93" s="39"/>
      <c r="AO93" s="40"/>
      <c r="AP93" s="40"/>
      <c r="AQ93" s="40"/>
      <c r="AR93" s="40"/>
      <c r="AS93" s="57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</row>
    <row r="94" spans="1:57" ht="16.5" customHeight="1">
      <c r="A94" s="255" t="str">
        <f>A38</f>
        <v/>
      </c>
      <c r="B94" s="261"/>
      <c r="C94" s="262"/>
      <c r="D94" s="286" t="str">
        <f>D38</f>
        <v/>
      </c>
      <c r="E94" s="261"/>
      <c r="F94" s="261"/>
      <c r="G94" s="261"/>
      <c r="H94" s="261"/>
      <c r="I94" s="261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2"/>
      <c r="U94" s="281" t="str">
        <f>U38</f>
        <v/>
      </c>
      <c r="V94" s="261"/>
      <c r="W94" s="262"/>
      <c r="X94" s="282" t="str">
        <f>X38</f>
        <v/>
      </c>
      <c r="Y94" s="262"/>
      <c r="Z94" s="272" t="str">
        <f>Z38</f>
        <v/>
      </c>
      <c r="AA94" s="261"/>
      <c r="AB94" s="261"/>
      <c r="AC94" s="262"/>
      <c r="AD94" s="49" t="str">
        <f t="shared" ref="AD94:AL94" si="3">AD38</f>
        <v xml:space="preserve"> </v>
      </c>
      <c r="AE94" s="24" t="str">
        <f t="shared" si="3"/>
        <v xml:space="preserve"> </v>
      </c>
      <c r="AF94" s="24" t="str">
        <f t="shared" si="3"/>
        <v xml:space="preserve"> </v>
      </c>
      <c r="AG94" s="24" t="str">
        <f t="shared" si="3"/>
        <v xml:space="preserve"> </v>
      </c>
      <c r="AH94" s="24" t="str">
        <f t="shared" si="3"/>
        <v xml:space="preserve"> </v>
      </c>
      <c r="AI94" s="24" t="str">
        <f t="shared" si="3"/>
        <v xml:space="preserve"> </v>
      </c>
      <c r="AJ94" s="24" t="str">
        <f t="shared" si="3"/>
        <v xml:space="preserve"> </v>
      </c>
      <c r="AK94" s="24" t="str">
        <f t="shared" si="3"/>
        <v xml:space="preserve"> </v>
      </c>
      <c r="AL94" s="45" t="str">
        <f t="shared" si="3"/>
        <v/>
      </c>
      <c r="AM94" s="58"/>
      <c r="AN94" s="50"/>
      <c r="AO94" s="42"/>
      <c r="AP94" s="42"/>
      <c r="AQ94" s="43"/>
      <c r="AR94" s="50"/>
      <c r="AS94" s="42"/>
      <c r="AT94" s="51"/>
      <c r="AU94" s="51"/>
      <c r="AV94" s="52"/>
      <c r="AW94" s="50"/>
      <c r="AX94" s="53"/>
      <c r="AY94" s="53"/>
      <c r="AZ94" s="53"/>
      <c r="BA94" s="53"/>
      <c r="BB94" s="53"/>
      <c r="BC94" s="53"/>
      <c r="BD94" s="53"/>
      <c r="BE94" s="54"/>
    </row>
    <row r="95" spans="1:57" ht="4.5" customHeight="1">
      <c r="A95" s="279"/>
      <c r="B95" s="274"/>
      <c r="C95" s="275"/>
      <c r="D95" s="273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5"/>
      <c r="U95" s="273"/>
      <c r="V95" s="274"/>
      <c r="W95" s="275"/>
      <c r="X95" s="273"/>
      <c r="Y95" s="275"/>
      <c r="Z95" s="273"/>
      <c r="AA95" s="274"/>
      <c r="AB95" s="274"/>
      <c r="AC95" s="275"/>
      <c r="AD95" s="39"/>
      <c r="AE95" s="41"/>
      <c r="AF95" s="57"/>
      <c r="AG95" s="39"/>
      <c r="AH95" s="41"/>
      <c r="AI95" s="57"/>
      <c r="AJ95" s="39"/>
      <c r="AK95" s="41"/>
      <c r="AL95" s="59"/>
      <c r="AM95" s="58"/>
      <c r="AN95" s="39"/>
      <c r="AO95" s="40"/>
      <c r="AP95" s="40"/>
      <c r="AQ95" s="40"/>
      <c r="AR95" s="40"/>
      <c r="AS95" s="57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</row>
    <row r="96" spans="1:57" ht="16.5" customHeight="1">
      <c r="A96" s="255" t="str">
        <f>A40</f>
        <v/>
      </c>
      <c r="B96" s="261"/>
      <c r="C96" s="262"/>
      <c r="D96" s="286" t="str">
        <f>D40</f>
        <v/>
      </c>
      <c r="E96" s="261"/>
      <c r="F96" s="261"/>
      <c r="G96" s="261"/>
      <c r="H96" s="261"/>
      <c r="I96" s="261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2"/>
      <c r="U96" s="281" t="str">
        <f>U40</f>
        <v/>
      </c>
      <c r="V96" s="261"/>
      <c r="W96" s="262"/>
      <c r="X96" s="282" t="str">
        <f>X40</f>
        <v/>
      </c>
      <c r="Y96" s="262"/>
      <c r="Z96" s="272" t="str">
        <f>Z40</f>
        <v/>
      </c>
      <c r="AA96" s="261"/>
      <c r="AB96" s="261"/>
      <c r="AC96" s="262"/>
      <c r="AD96" s="49" t="str">
        <f t="shared" ref="AD96:AL96" si="4">AD40</f>
        <v xml:space="preserve"> </v>
      </c>
      <c r="AE96" s="24" t="str">
        <f t="shared" si="4"/>
        <v xml:space="preserve"> </v>
      </c>
      <c r="AF96" s="24" t="str">
        <f t="shared" si="4"/>
        <v xml:space="preserve"> </v>
      </c>
      <c r="AG96" s="24" t="str">
        <f t="shared" si="4"/>
        <v xml:space="preserve"> </v>
      </c>
      <c r="AH96" s="24" t="str">
        <f t="shared" si="4"/>
        <v xml:space="preserve"> </v>
      </c>
      <c r="AI96" s="24" t="str">
        <f t="shared" si="4"/>
        <v xml:space="preserve"> </v>
      </c>
      <c r="AJ96" s="24" t="str">
        <f t="shared" si="4"/>
        <v xml:space="preserve"> </v>
      </c>
      <c r="AK96" s="24" t="str">
        <f t="shared" si="4"/>
        <v xml:space="preserve"> </v>
      </c>
      <c r="AL96" s="45" t="str">
        <f t="shared" si="4"/>
        <v/>
      </c>
      <c r="AM96" s="58"/>
      <c r="AN96" s="50"/>
      <c r="AO96" s="42"/>
      <c r="AP96" s="42"/>
      <c r="AQ96" s="43"/>
      <c r="AR96" s="50"/>
      <c r="AS96" s="42"/>
      <c r="AT96" s="51"/>
      <c r="AU96" s="51"/>
      <c r="AV96" s="52"/>
      <c r="AW96" s="50"/>
      <c r="AX96" s="53"/>
      <c r="AY96" s="53"/>
      <c r="AZ96" s="53"/>
      <c r="BA96" s="53"/>
      <c r="BB96" s="53"/>
      <c r="BC96" s="53"/>
      <c r="BD96" s="53"/>
      <c r="BE96" s="54"/>
    </row>
    <row r="97" spans="1:57" ht="4.5" customHeight="1">
      <c r="A97" s="279"/>
      <c r="B97" s="274"/>
      <c r="C97" s="275"/>
      <c r="D97" s="273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5"/>
      <c r="U97" s="273"/>
      <c r="V97" s="274"/>
      <c r="W97" s="275"/>
      <c r="X97" s="273"/>
      <c r="Y97" s="275"/>
      <c r="Z97" s="273"/>
      <c r="AA97" s="274"/>
      <c r="AB97" s="274"/>
      <c r="AC97" s="275"/>
      <c r="AD97" s="39"/>
      <c r="AE97" s="41"/>
      <c r="AF97" s="57"/>
      <c r="AG97" s="39"/>
      <c r="AH97" s="41"/>
      <c r="AI97" s="57"/>
      <c r="AJ97" s="39"/>
      <c r="AK97" s="41"/>
      <c r="AL97" s="59"/>
      <c r="AM97" s="58"/>
      <c r="AN97" s="39"/>
      <c r="AO97" s="40"/>
      <c r="AP97" s="40"/>
      <c r="AQ97" s="40"/>
      <c r="AR97" s="40"/>
      <c r="AS97" s="57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</row>
    <row r="98" spans="1:57" ht="16.5" customHeight="1">
      <c r="A98" s="255" t="str">
        <f>A42</f>
        <v/>
      </c>
      <c r="B98" s="261"/>
      <c r="C98" s="262"/>
      <c r="D98" s="286" t="str">
        <f>D42</f>
        <v/>
      </c>
      <c r="E98" s="261"/>
      <c r="F98" s="261"/>
      <c r="G98" s="261"/>
      <c r="H98" s="261"/>
      <c r="I98" s="261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2"/>
      <c r="U98" s="281" t="str">
        <f>U42</f>
        <v/>
      </c>
      <c r="V98" s="261"/>
      <c r="W98" s="262"/>
      <c r="X98" s="282" t="str">
        <f>X42</f>
        <v/>
      </c>
      <c r="Y98" s="262"/>
      <c r="Z98" s="272" t="str">
        <f>Z42</f>
        <v/>
      </c>
      <c r="AA98" s="261"/>
      <c r="AB98" s="261"/>
      <c r="AC98" s="262"/>
      <c r="AD98" s="49" t="str">
        <f t="shared" ref="AD98:AL98" si="5">AD42</f>
        <v xml:space="preserve"> </v>
      </c>
      <c r="AE98" s="24" t="str">
        <f t="shared" si="5"/>
        <v xml:space="preserve"> </v>
      </c>
      <c r="AF98" s="24" t="str">
        <f t="shared" si="5"/>
        <v xml:space="preserve"> </v>
      </c>
      <c r="AG98" s="24" t="str">
        <f t="shared" si="5"/>
        <v xml:space="preserve"> </v>
      </c>
      <c r="AH98" s="24" t="str">
        <f t="shared" si="5"/>
        <v xml:space="preserve"> </v>
      </c>
      <c r="AI98" s="24" t="str">
        <f t="shared" si="5"/>
        <v xml:space="preserve"> </v>
      </c>
      <c r="AJ98" s="24" t="str">
        <f t="shared" si="5"/>
        <v xml:space="preserve"> </v>
      </c>
      <c r="AK98" s="24" t="str">
        <f t="shared" si="5"/>
        <v xml:space="preserve"> </v>
      </c>
      <c r="AL98" s="45" t="str">
        <f t="shared" si="5"/>
        <v/>
      </c>
      <c r="AM98" s="58"/>
      <c r="AN98" s="50"/>
      <c r="AO98" s="42"/>
      <c r="AP98" s="42"/>
      <c r="AQ98" s="43"/>
      <c r="AR98" s="50"/>
      <c r="AS98" s="42"/>
      <c r="AT98" s="51"/>
      <c r="AU98" s="51"/>
      <c r="AV98" s="52"/>
      <c r="AW98" s="50"/>
      <c r="AX98" s="53"/>
      <c r="AY98" s="53"/>
      <c r="AZ98" s="53"/>
      <c r="BA98" s="53"/>
      <c r="BB98" s="53"/>
      <c r="BC98" s="53"/>
      <c r="BD98" s="53"/>
      <c r="BE98" s="54"/>
    </row>
    <row r="99" spans="1:57" ht="4.5" customHeight="1">
      <c r="A99" s="279"/>
      <c r="B99" s="274"/>
      <c r="C99" s="275"/>
      <c r="D99" s="273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5"/>
      <c r="U99" s="273"/>
      <c r="V99" s="274"/>
      <c r="W99" s="275"/>
      <c r="X99" s="273"/>
      <c r="Y99" s="275"/>
      <c r="Z99" s="273"/>
      <c r="AA99" s="274"/>
      <c r="AB99" s="274"/>
      <c r="AC99" s="275"/>
      <c r="AD99" s="39"/>
      <c r="AE99" s="41"/>
      <c r="AF99" s="57"/>
      <c r="AG99" s="39"/>
      <c r="AH99" s="41"/>
      <c r="AI99" s="57"/>
      <c r="AJ99" s="39"/>
      <c r="AK99" s="41"/>
      <c r="AL99" s="59"/>
      <c r="AM99" s="58"/>
      <c r="AN99" s="39"/>
      <c r="AO99" s="40"/>
      <c r="AP99" s="40"/>
      <c r="AQ99" s="40"/>
      <c r="AR99" s="40"/>
      <c r="AS99" s="57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</row>
    <row r="100" spans="1:57" ht="16.5" customHeight="1">
      <c r="A100" s="255" t="str">
        <f>A44</f>
        <v/>
      </c>
      <c r="B100" s="261"/>
      <c r="C100" s="262"/>
      <c r="D100" s="286" t="str">
        <f>D44</f>
        <v/>
      </c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2"/>
      <c r="U100" s="281" t="str">
        <f>U44</f>
        <v/>
      </c>
      <c r="V100" s="261"/>
      <c r="W100" s="262"/>
      <c r="X100" s="282" t="str">
        <f>X44</f>
        <v/>
      </c>
      <c r="Y100" s="262"/>
      <c r="Z100" s="272" t="str">
        <f>Z44</f>
        <v/>
      </c>
      <c r="AA100" s="261"/>
      <c r="AB100" s="261"/>
      <c r="AC100" s="262"/>
      <c r="AD100" s="49" t="str">
        <f t="shared" ref="AD100:AL100" si="6">AD44</f>
        <v xml:space="preserve"> </v>
      </c>
      <c r="AE100" s="24" t="str">
        <f t="shared" si="6"/>
        <v xml:space="preserve"> </v>
      </c>
      <c r="AF100" s="24" t="str">
        <f t="shared" si="6"/>
        <v xml:space="preserve"> </v>
      </c>
      <c r="AG100" s="24" t="str">
        <f t="shared" si="6"/>
        <v xml:space="preserve"> </v>
      </c>
      <c r="AH100" s="24" t="str">
        <f t="shared" si="6"/>
        <v xml:space="preserve"> </v>
      </c>
      <c r="AI100" s="24" t="str">
        <f t="shared" si="6"/>
        <v xml:space="preserve"> </v>
      </c>
      <c r="AJ100" s="24" t="str">
        <f t="shared" si="6"/>
        <v xml:space="preserve"> </v>
      </c>
      <c r="AK100" s="24" t="str">
        <f t="shared" si="6"/>
        <v xml:space="preserve"> </v>
      </c>
      <c r="AL100" s="45" t="str">
        <f t="shared" si="6"/>
        <v/>
      </c>
      <c r="AM100" s="58"/>
      <c r="AN100" s="50"/>
      <c r="AO100" s="42"/>
      <c r="AP100" s="42"/>
      <c r="AQ100" s="43"/>
      <c r="AR100" s="50"/>
      <c r="AS100" s="42"/>
      <c r="AT100" s="51"/>
      <c r="AU100" s="51"/>
      <c r="AV100" s="52"/>
      <c r="AW100" s="50"/>
      <c r="AX100" s="53"/>
      <c r="AY100" s="53"/>
      <c r="AZ100" s="53"/>
      <c r="BA100" s="53"/>
      <c r="BB100" s="53"/>
      <c r="BC100" s="53"/>
      <c r="BD100" s="53"/>
      <c r="BE100" s="54"/>
    </row>
    <row r="101" spans="1:57" ht="4.5" customHeight="1">
      <c r="A101" s="279"/>
      <c r="B101" s="274"/>
      <c r="C101" s="275"/>
      <c r="D101" s="273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5"/>
      <c r="U101" s="273"/>
      <c r="V101" s="274"/>
      <c r="W101" s="275"/>
      <c r="X101" s="273"/>
      <c r="Y101" s="275"/>
      <c r="Z101" s="273"/>
      <c r="AA101" s="274"/>
      <c r="AB101" s="274"/>
      <c r="AC101" s="275"/>
      <c r="AD101" s="39"/>
      <c r="AE101" s="41"/>
      <c r="AF101" s="57"/>
      <c r="AG101" s="39"/>
      <c r="AH101" s="41"/>
      <c r="AI101" s="57"/>
      <c r="AJ101" s="39"/>
      <c r="AK101" s="41"/>
      <c r="AL101" s="59"/>
      <c r="AM101" s="58"/>
      <c r="AN101" s="39"/>
      <c r="AO101" s="40"/>
      <c r="AP101" s="40"/>
      <c r="AQ101" s="40"/>
      <c r="AR101" s="40"/>
      <c r="AS101" s="57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</row>
    <row r="102" spans="1:57" ht="16.5" customHeight="1">
      <c r="A102" s="255" t="str">
        <f>A46</f>
        <v/>
      </c>
      <c r="B102" s="261"/>
      <c r="C102" s="262"/>
      <c r="D102" s="286" t="str">
        <f>D46</f>
        <v/>
      </c>
      <c r="E102" s="261"/>
      <c r="F102" s="261"/>
      <c r="G102" s="261"/>
      <c r="H102" s="261"/>
      <c r="I102" s="261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2"/>
      <c r="U102" s="281" t="str">
        <f>U46</f>
        <v/>
      </c>
      <c r="V102" s="261"/>
      <c r="W102" s="262"/>
      <c r="X102" s="282" t="str">
        <f>X46</f>
        <v/>
      </c>
      <c r="Y102" s="262"/>
      <c r="Z102" s="272" t="str">
        <f>Z46</f>
        <v/>
      </c>
      <c r="AA102" s="261"/>
      <c r="AB102" s="261"/>
      <c r="AC102" s="262"/>
      <c r="AD102" s="49" t="str">
        <f t="shared" ref="AD102:AL102" si="7">AD46</f>
        <v xml:space="preserve"> </v>
      </c>
      <c r="AE102" s="24" t="str">
        <f t="shared" si="7"/>
        <v xml:space="preserve"> </v>
      </c>
      <c r="AF102" s="24" t="str">
        <f t="shared" si="7"/>
        <v xml:space="preserve"> </v>
      </c>
      <c r="AG102" s="24" t="str">
        <f t="shared" si="7"/>
        <v xml:space="preserve"> </v>
      </c>
      <c r="AH102" s="24" t="str">
        <f t="shared" si="7"/>
        <v xml:space="preserve"> </v>
      </c>
      <c r="AI102" s="24" t="str">
        <f t="shared" si="7"/>
        <v xml:space="preserve"> </v>
      </c>
      <c r="AJ102" s="24" t="str">
        <f t="shared" si="7"/>
        <v xml:space="preserve"> </v>
      </c>
      <c r="AK102" s="24" t="str">
        <f t="shared" si="7"/>
        <v xml:space="preserve"> </v>
      </c>
      <c r="AL102" s="45" t="str">
        <f t="shared" si="7"/>
        <v/>
      </c>
      <c r="AM102" s="58"/>
      <c r="AN102" s="50"/>
      <c r="AO102" s="42"/>
      <c r="AP102" s="42"/>
      <c r="AQ102" s="43"/>
      <c r="AR102" s="50"/>
      <c r="AS102" s="42"/>
      <c r="AT102" s="51"/>
      <c r="AU102" s="51"/>
      <c r="AV102" s="52"/>
      <c r="AW102" s="50"/>
      <c r="AX102" s="53"/>
      <c r="AY102" s="53"/>
      <c r="AZ102" s="53"/>
      <c r="BA102" s="53"/>
      <c r="BB102" s="53"/>
      <c r="BC102" s="53"/>
      <c r="BD102" s="53"/>
      <c r="BE102" s="54"/>
    </row>
    <row r="103" spans="1:57" ht="4.5" customHeight="1">
      <c r="A103" s="279"/>
      <c r="B103" s="274"/>
      <c r="C103" s="275"/>
      <c r="D103" s="273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  <c r="Q103" s="274"/>
      <c r="R103" s="274"/>
      <c r="S103" s="274"/>
      <c r="T103" s="275"/>
      <c r="U103" s="273"/>
      <c r="V103" s="274"/>
      <c r="W103" s="275"/>
      <c r="X103" s="273"/>
      <c r="Y103" s="275"/>
      <c r="Z103" s="273"/>
      <c r="AA103" s="274"/>
      <c r="AB103" s="274"/>
      <c r="AC103" s="275"/>
      <c r="AD103" s="39"/>
      <c r="AE103" s="41"/>
      <c r="AF103" s="57"/>
      <c r="AG103" s="39"/>
      <c r="AH103" s="41"/>
      <c r="AI103" s="57"/>
      <c r="AJ103" s="39"/>
      <c r="AK103" s="41"/>
      <c r="AL103" s="59"/>
      <c r="AM103" s="58"/>
      <c r="AN103" s="39"/>
      <c r="AO103" s="40"/>
      <c r="AP103" s="40"/>
      <c r="AQ103" s="40"/>
      <c r="AR103" s="40"/>
      <c r="AS103" s="57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</row>
    <row r="104" spans="1:57" ht="16.5" customHeight="1">
      <c r="A104" s="255" t="str">
        <f>A48</f>
        <v/>
      </c>
      <c r="B104" s="261"/>
      <c r="C104" s="262"/>
      <c r="D104" s="286" t="str">
        <f>D48</f>
        <v/>
      </c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2"/>
      <c r="U104" s="281" t="str">
        <f>U48</f>
        <v/>
      </c>
      <c r="V104" s="261"/>
      <c r="W104" s="262"/>
      <c r="X104" s="282" t="str">
        <f>X48</f>
        <v/>
      </c>
      <c r="Y104" s="262"/>
      <c r="Z104" s="272" t="str">
        <f>Z48</f>
        <v/>
      </c>
      <c r="AA104" s="261"/>
      <c r="AB104" s="261"/>
      <c r="AC104" s="262"/>
      <c r="AD104" s="49" t="str">
        <f t="shared" ref="AD104:AL104" si="8">AD48</f>
        <v xml:space="preserve"> </v>
      </c>
      <c r="AE104" s="24" t="str">
        <f t="shared" si="8"/>
        <v xml:space="preserve"> </v>
      </c>
      <c r="AF104" s="24" t="str">
        <f t="shared" si="8"/>
        <v xml:space="preserve"> </v>
      </c>
      <c r="AG104" s="24" t="str">
        <f t="shared" si="8"/>
        <v xml:space="preserve"> </v>
      </c>
      <c r="AH104" s="24" t="str">
        <f t="shared" si="8"/>
        <v xml:space="preserve"> </v>
      </c>
      <c r="AI104" s="24" t="str">
        <f t="shared" si="8"/>
        <v xml:space="preserve"> </v>
      </c>
      <c r="AJ104" s="24" t="str">
        <f t="shared" si="8"/>
        <v xml:space="preserve"> </v>
      </c>
      <c r="AK104" s="24" t="str">
        <f t="shared" si="8"/>
        <v xml:space="preserve"> </v>
      </c>
      <c r="AL104" s="45" t="str">
        <f t="shared" si="8"/>
        <v/>
      </c>
      <c r="AM104" s="58"/>
      <c r="AN104" s="50"/>
      <c r="AO104" s="42"/>
      <c r="AP104" s="42"/>
      <c r="AQ104" s="43"/>
      <c r="AR104" s="50"/>
      <c r="AS104" s="42"/>
      <c r="AT104" s="51"/>
      <c r="AU104" s="51"/>
      <c r="AV104" s="52"/>
      <c r="AW104" s="50"/>
      <c r="AX104" s="53"/>
      <c r="AY104" s="53"/>
      <c r="AZ104" s="53"/>
      <c r="BA104" s="53"/>
      <c r="BB104" s="53"/>
      <c r="BC104" s="53"/>
      <c r="BD104" s="53"/>
      <c r="BE104" s="54"/>
    </row>
    <row r="105" spans="1:57" ht="4.5" customHeight="1" thickBot="1">
      <c r="A105" s="263"/>
      <c r="B105" s="365"/>
      <c r="C105" s="264"/>
      <c r="D105" s="288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264"/>
      <c r="U105" s="288"/>
      <c r="V105" s="365"/>
      <c r="W105" s="264"/>
      <c r="X105" s="288"/>
      <c r="Y105" s="264"/>
      <c r="Z105" s="288"/>
      <c r="AA105" s="365"/>
      <c r="AB105" s="365"/>
      <c r="AC105" s="264"/>
      <c r="AD105" s="49"/>
      <c r="AE105" s="24"/>
      <c r="AF105" s="61"/>
      <c r="AG105" s="49"/>
      <c r="AH105" s="24"/>
      <c r="AI105" s="61"/>
      <c r="AJ105" s="49"/>
      <c r="AK105" s="24"/>
      <c r="AL105" s="45"/>
      <c r="AM105" s="58"/>
      <c r="AN105" s="39"/>
      <c r="AO105" s="40"/>
      <c r="AP105" s="40"/>
      <c r="AQ105" s="40"/>
      <c r="AR105" s="40"/>
      <c r="AS105" s="57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</row>
    <row r="106" spans="1:57" ht="16.5" customHeight="1">
      <c r="A106" s="246"/>
      <c r="B106" s="265"/>
      <c r="C106" s="266"/>
      <c r="D106" s="403" t="str">
        <f>D50</f>
        <v>小計</v>
      </c>
      <c r="E106" s="265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6"/>
      <c r="U106" s="319"/>
      <c r="V106" s="265"/>
      <c r="W106" s="266"/>
      <c r="X106" s="320"/>
      <c r="Y106" s="266"/>
      <c r="Z106" s="375"/>
      <c r="AA106" s="265"/>
      <c r="AB106" s="265"/>
      <c r="AC106" s="266"/>
      <c r="AD106" s="62" t="str">
        <f t="shared" ref="AD106:AL106" si="9">AD50</f>
        <v xml:space="preserve"> </v>
      </c>
      <c r="AE106" s="63" t="str">
        <f t="shared" si="9"/>
        <v xml:space="preserve"> </v>
      </c>
      <c r="AF106" s="63" t="str">
        <f t="shared" si="9"/>
        <v xml:space="preserve"> </v>
      </c>
      <c r="AG106" s="63" t="str">
        <f t="shared" si="9"/>
        <v xml:space="preserve"> </v>
      </c>
      <c r="AH106" s="63" t="str">
        <f t="shared" si="9"/>
        <v xml:space="preserve"> </v>
      </c>
      <c r="AI106" s="63" t="str">
        <f t="shared" si="9"/>
        <v xml:space="preserve"> </v>
      </c>
      <c r="AJ106" s="63" t="str">
        <f t="shared" si="9"/>
        <v xml:space="preserve"> </v>
      </c>
      <c r="AK106" s="63" t="str">
        <f t="shared" si="9"/>
        <v xml:space="preserve"> </v>
      </c>
      <c r="AL106" s="64" t="str">
        <f t="shared" si="9"/>
        <v/>
      </c>
      <c r="AM106" s="58"/>
      <c r="AN106" s="50"/>
      <c r="AO106" s="42"/>
      <c r="AP106" s="42"/>
      <c r="AQ106" s="43"/>
      <c r="AR106" s="50"/>
      <c r="AS106" s="42"/>
      <c r="AT106" s="51"/>
      <c r="AU106" s="51"/>
      <c r="AV106" s="52"/>
      <c r="AW106" s="50"/>
      <c r="AX106" s="53"/>
      <c r="AY106" s="53"/>
      <c r="AZ106" s="53"/>
      <c r="BA106" s="53"/>
      <c r="BB106" s="53"/>
      <c r="BC106" s="53"/>
      <c r="BD106" s="53"/>
      <c r="BE106" s="54"/>
    </row>
    <row r="107" spans="1:57" ht="4.5" customHeight="1" thickBot="1">
      <c r="A107" s="267"/>
      <c r="B107" s="268"/>
      <c r="C107" s="269"/>
      <c r="D107" s="289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9"/>
      <c r="U107" s="289"/>
      <c r="V107" s="268"/>
      <c r="W107" s="269"/>
      <c r="X107" s="289"/>
      <c r="Y107" s="269"/>
      <c r="Z107" s="289"/>
      <c r="AA107" s="268"/>
      <c r="AB107" s="268"/>
      <c r="AC107" s="269"/>
      <c r="AD107" s="65"/>
      <c r="AE107" s="34"/>
      <c r="AF107" s="46"/>
      <c r="AG107" s="65"/>
      <c r="AH107" s="34"/>
      <c r="AI107" s="46"/>
      <c r="AJ107" s="65"/>
      <c r="AK107" s="34"/>
      <c r="AL107" s="48"/>
      <c r="AM107" s="58"/>
      <c r="AN107" s="39"/>
      <c r="AO107" s="40"/>
      <c r="AP107" s="40"/>
      <c r="AQ107" s="40"/>
      <c r="AR107" s="40"/>
      <c r="AS107" s="57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</row>
    <row r="108" spans="1:57" ht="16.5" customHeight="1" thickBot="1">
      <c r="A108" s="66" t="s">
        <v>79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</row>
    <row r="109" spans="1:57" ht="18" customHeight="1">
      <c r="A109" s="309" t="s">
        <v>80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285"/>
      <c r="U109" s="24"/>
      <c r="V109" s="309" t="s">
        <v>81</v>
      </c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  <c r="AH109" s="310"/>
      <c r="AI109" s="310"/>
      <c r="AJ109" s="310"/>
      <c r="AK109" s="310"/>
      <c r="AL109" s="310"/>
      <c r="AM109" s="310"/>
      <c r="AN109" s="310"/>
      <c r="AO109" s="310"/>
      <c r="AP109" s="310"/>
      <c r="AQ109" s="310"/>
      <c r="AR109" s="310"/>
      <c r="AS109" s="310"/>
      <c r="AT109" s="310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285"/>
    </row>
    <row r="110" spans="1:57" ht="18" customHeight="1">
      <c r="A110" s="270" t="s">
        <v>64</v>
      </c>
      <c r="B110" s="271"/>
      <c r="C110" s="284" t="s">
        <v>65</v>
      </c>
      <c r="D110" s="285"/>
      <c r="E110" s="270"/>
      <c r="F110" s="271"/>
      <c r="G110" s="284"/>
      <c r="H110" s="285"/>
      <c r="I110" s="270"/>
      <c r="J110" s="271"/>
      <c r="K110" s="284"/>
      <c r="L110" s="285"/>
      <c r="M110" s="270"/>
      <c r="N110" s="285"/>
      <c r="O110" s="270"/>
      <c r="P110" s="271"/>
      <c r="Q110" s="284"/>
      <c r="R110" s="271"/>
      <c r="S110" s="284"/>
      <c r="T110" s="285"/>
      <c r="U110" s="67"/>
      <c r="V110" s="270" t="s">
        <v>63</v>
      </c>
      <c r="W110" s="271"/>
      <c r="X110" s="284" t="s">
        <v>64</v>
      </c>
      <c r="Y110" s="271"/>
      <c r="Z110" s="284" t="s">
        <v>65</v>
      </c>
      <c r="AA110" s="271"/>
      <c r="AB110" s="284"/>
      <c r="AC110" s="271"/>
      <c r="AD110" s="284"/>
      <c r="AE110" s="271"/>
      <c r="AF110" s="284"/>
      <c r="AG110" s="271"/>
      <c r="AH110" s="284"/>
      <c r="AI110" s="271"/>
      <c r="AJ110" s="284"/>
      <c r="AK110" s="271"/>
      <c r="AL110" s="284"/>
      <c r="AM110" s="285"/>
      <c r="AN110" s="270"/>
      <c r="AO110" s="271"/>
      <c r="AP110" s="284"/>
      <c r="AQ110" s="285"/>
      <c r="AR110" s="270"/>
      <c r="AS110" s="271"/>
      <c r="AT110" s="284"/>
      <c r="AU110" s="285"/>
      <c r="AV110" s="270"/>
      <c r="AW110" s="285"/>
      <c r="AX110" s="270"/>
      <c r="AY110" s="271"/>
      <c r="AZ110" s="284"/>
      <c r="BA110" s="271"/>
      <c r="BB110" s="284"/>
      <c r="BC110" s="271"/>
      <c r="BD110" s="284"/>
      <c r="BE110" s="285"/>
    </row>
    <row r="111" spans="1:57" ht="18" customHeight="1">
      <c r="A111" s="306" t="s">
        <v>82</v>
      </c>
      <c r="B111" s="307"/>
      <c r="C111" s="307"/>
      <c r="D111" s="307"/>
      <c r="E111" s="306" t="s">
        <v>83</v>
      </c>
      <c r="F111" s="307"/>
      <c r="G111" s="307"/>
      <c r="H111" s="307"/>
      <c r="I111" s="306" t="s">
        <v>84</v>
      </c>
      <c r="J111" s="307"/>
      <c r="K111" s="307"/>
      <c r="L111" s="307"/>
      <c r="M111" s="306" t="s">
        <v>85</v>
      </c>
      <c r="N111" s="307"/>
      <c r="O111" s="306" t="s">
        <v>86</v>
      </c>
      <c r="P111" s="307"/>
      <c r="Q111" s="307"/>
      <c r="R111" s="307"/>
      <c r="S111" s="307"/>
      <c r="T111" s="307"/>
      <c r="U111" s="67"/>
      <c r="V111" s="306" t="s">
        <v>87</v>
      </c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6" t="s">
        <v>83</v>
      </c>
      <c r="AO111" s="307"/>
      <c r="AP111" s="307"/>
      <c r="AQ111" s="307"/>
      <c r="AR111" s="306" t="s">
        <v>84</v>
      </c>
      <c r="AS111" s="307"/>
      <c r="AT111" s="307"/>
      <c r="AU111" s="307"/>
      <c r="AV111" s="306" t="s">
        <v>85</v>
      </c>
      <c r="AW111" s="307"/>
      <c r="AX111" s="306" t="s">
        <v>86</v>
      </c>
      <c r="AY111" s="307"/>
      <c r="AZ111" s="307"/>
      <c r="BA111" s="307"/>
      <c r="BB111" s="307"/>
      <c r="BC111" s="307"/>
      <c r="BD111" s="307"/>
      <c r="BE111" s="307"/>
    </row>
    <row r="112" spans="1:57" ht="13.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</row>
    <row r="113" spans="1:57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</row>
    <row r="114" spans="1:57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</row>
    <row r="115" spans="1:57" ht="13.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</row>
    <row r="116" spans="1:57" ht="13.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</row>
    <row r="117" spans="1:57" ht="13.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</row>
    <row r="118" spans="1:57" ht="13.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</row>
    <row r="119" spans="1:57" ht="13.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</row>
    <row r="120" spans="1:57" ht="13.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</row>
    <row r="121" spans="1:57" ht="13.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</row>
    <row r="122" spans="1:57" ht="13.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</row>
    <row r="123" spans="1:57" ht="13.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</row>
    <row r="124" spans="1:57" ht="13.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</row>
    <row r="125" spans="1:57" ht="13.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</row>
    <row r="126" spans="1:57" ht="13.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</row>
    <row r="127" spans="1:57" ht="13.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</row>
    <row r="128" spans="1:57" ht="13.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</row>
    <row r="129" spans="1:57" ht="13.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</row>
    <row r="130" spans="1:57" ht="13.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</row>
    <row r="131" spans="1:57" ht="13.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</row>
    <row r="132" spans="1:57" ht="13.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</row>
    <row r="133" spans="1:57" ht="13.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</row>
    <row r="134" spans="1:57" ht="13.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</row>
    <row r="135" spans="1:57" ht="13.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</row>
    <row r="136" spans="1:57" ht="13.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</row>
    <row r="137" spans="1:57" ht="13.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</row>
    <row r="138" spans="1:57" ht="13.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</row>
    <row r="139" spans="1:57" ht="13.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</row>
    <row r="140" spans="1:57" ht="13.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</row>
    <row r="141" spans="1:57" ht="13.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</row>
    <row r="142" spans="1:57" ht="13.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</row>
    <row r="143" spans="1:57" ht="13.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</row>
    <row r="144" spans="1:57" ht="13.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</row>
    <row r="145" spans="1:57" ht="13.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</row>
    <row r="146" spans="1:57" ht="13.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</row>
    <row r="147" spans="1:57" ht="13.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</row>
    <row r="148" spans="1:57" ht="13.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</row>
    <row r="149" spans="1:57" ht="13.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</row>
    <row r="150" spans="1:57" ht="13.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</row>
    <row r="151" spans="1:57" ht="13.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</row>
    <row r="152" spans="1:57" ht="13.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</row>
    <row r="153" spans="1:57" ht="13.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</row>
    <row r="154" spans="1:57" ht="13.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</row>
    <row r="155" spans="1:57" ht="13.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</row>
    <row r="156" spans="1:57" ht="13.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</row>
    <row r="157" spans="1:57" ht="13.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</row>
    <row r="158" spans="1:57" ht="13.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</row>
    <row r="159" spans="1:57" ht="13.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</row>
    <row r="160" spans="1:57" ht="13.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</row>
    <row r="161" spans="1:57" ht="13.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</row>
    <row r="162" spans="1:57" ht="13.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</row>
    <row r="163" spans="1:57" ht="13.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</row>
    <row r="164" spans="1:57" ht="13.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</row>
    <row r="165" spans="1:57" ht="13.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</row>
    <row r="166" spans="1:57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</row>
    <row r="167" spans="1:57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</row>
    <row r="168" spans="1:57" ht="13.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</row>
    <row r="169" spans="1:57" ht="13.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</row>
    <row r="170" spans="1:57" ht="13.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</row>
    <row r="171" spans="1:57" ht="13.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</row>
    <row r="172" spans="1:57" ht="13.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</row>
    <row r="173" spans="1:57" ht="13.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</row>
    <row r="174" spans="1:57" ht="13.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</row>
    <row r="175" spans="1:57" ht="13.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</row>
    <row r="176" spans="1:57" ht="13.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</row>
    <row r="177" spans="1:57" ht="13.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</row>
    <row r="178" spans="1:57" ht="13.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</row>
    <row r="179" spans="1:57" ht="13.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</row>
    <row r="180" spans="1:57" ht="13.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</row>
    <row r="181" spans="1:57" ht="13.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</row>
    <row r="182" spans="1:57" ht="13.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</row>
    <row r="183" spans="1:57" ht="13.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</row>
    <row r="184" spans="1:57" ht="13.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</row>
    <row r="185" spans="1:57" ht="13.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</row>
    <row r="186" spans="1:57" ht="13.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</row>
    <row r="187" spans="1:57" ht="13.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</row>
    <row r="188" spans="1:57" ht="13.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</row>
    <row r="189" spans="1:57" ht="13.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</row>
    <row r="190" spans="1:57" ht="13.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</row>
    <row r="191" spans="1:57" ht="13.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</row>
    <row r="192" spans="1:57" ht="13.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</row>
    <row r="193" spans="1:57" ht="13.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</row>
    <row r="194" spans="1:57" ht="13.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</row>
    <row r="195" spans="1:57" ht="13.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</row>
    <row r="196" spans="1:57" ht="13.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</row>
    <row r="197" spans="1:57" ht="13.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</row>
    <row r="198" spans="1:57" ht="13.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</row>
    <row r="199" spans="1:57" ht="13.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</row>
    <row r="200" spans="1:57" ht="13.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</row>
    <row r="201" spans="1:57" ht="13.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</row>
    <row r="202" spans="1:57" ht="13.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</row>
    <row r="203" spans="1:57" ht="13.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</row>
    <row r="204" spans="1:57" ht="13.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</row>
    <row r="205" spans="1:57" ht="13.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</row>
    <row r="206" spans="1:57" ht="13.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</row>
    <row r="207" spans="1:57" ht="13.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</row>
    <row r="208" spans="1:57" ht="13.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</row>
    <row r="209" spans="1:57" ht="13.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</row>
    <row r="210" spans="1:57" ht="13.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</row>
    <row r="211" spans="1:57" ht="13.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</row>
    <row r="212" spans="1:57" ht="13.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</row>
    <row r="213" spans="1:57" ht="13.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</row>
    <row r="214" spans="1:57" ht="13.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</row>
    <row r="215" spans="1:57" ht="13.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</row>
    <row r="216" spans="1:57" ht="13.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</row>
    <row r="217" spans="1:57" ht="13.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</row>
    <row r="218" spans="1:57" ht="13.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</row>
    <row r="219" spans="1:57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</row>
    <row r="220" spans="1:57" ht="13.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</row>
    <row r="221" spans="1:57" ht="13.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</row>
    <row r="222" spans="1:57" ht="13.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</row>
    <row r="223" spans="1:57" ht="13.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</row>
    <row r="224" spans="1:57" ht="13.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</row>
    <row r="225" spans="1:57" ht="13.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</row>
    <row r="226" spans="1:57" ht="13.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</row>
    <row r="227" spans="1:57" ht="13.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</row>
    <row r="228" spans="1:57" ht="13.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</row>
    <row r="229" spans="1:57" ht="13.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</row>
    <row r="230" spans="1:57" ht="13.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</row>
    <row r="231" spans="1:57" ht="13.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</row>
    <row r="232" spans="1:57" ht="13.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</row>
    <row r="233" spans="1:57" ht="13.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</row>
    <row r="234" spans="1:57" ht="13.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</row>
    <row r="235" spans="1:57" ht="13.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</row>
    <row r="236" spans="1:57" ht="13.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</row>
    <row r="237" spans="1:57" ht="13.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</row>
    <row r="238" spans="1:57" ht="13.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</row>
    <row r="239" spans="1:57" ht="13.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</row>
    <row r="240" spans="1:57" ht="13.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</row>
    <row r="241" spans="1:57" ht="13.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</row>
    <row r="242" spans="1:57" ht="13.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</row>
    <row r="243" spans="1:57" ht="13.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</row>
    <row r="244" spans="1:57" ht="13.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</row>
    <row r="245" spans="1:57" ht="13.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</row>
    <row r="246" spans="1:57" ht="13.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</row>
    <row r="247" spans="1:57" ht="13.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</row>
    <row r="248" spans="1:57" ht="13.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</row>
    <row r="249" spans="1:57" ht="13.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</row>
    <row r="250" spans="1:57" ht="13.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</row>
    <row r="251" spans="1:57" ht="13.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</row>
    <row r="252" spans="1:57" ht="13.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</row>
    <row r="253" spans="1:57" ht="13.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</row>
    <row r="254" spans="1:57" ht="13.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</row>
    <row r="255" spans="1:57" ht="13.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</row>
    <row r="256" spans="1:57" ht="13.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</row>
    <row r="257" spans="1:57" ht="13.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</row>
    <row r="258" spans="1:57" ht="13.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</row>
    <row r="259" spans="1:57" ht="13.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</row>
    <row r="260" spans="1:57" ht="13.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</row>
    <row r="261" spans="1:57" ht="13.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</row>
    <row r="262" spans="1:57" ht="13.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</row>
    <row r="263" spans="1:57" ht="13.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</row>
    <row r="264" spans="1:57" ht="13.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</row>
    <row r="265" spans="1:57" ht="13.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</row>
    <row r="266" spans="1:57" ht="13.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</row>
    <row r="267" spans="1:57" ht="13.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</row>
    <row r="268" spans="1:57" ht="13.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</row>
    <row r="269" spans="1:57" ht="13.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</row>
    <row r="270" spans="1:57" ht="13.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</row>
    <row r="271" spans="1:57" ht="13.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</row>
    <row r="272" spans="1:57" ht="13.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</row>
    <row r="273" spans="1:57" ht="13.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</row>
    <row r="274" spans="1:57" ht="13.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</row>
    <row r="275" spans="1:57" ht="13.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</row>
    <row r="276" spans="1:57" ht="13.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</row>
    <row r="277" spans="1:57" ht="13.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</row>
    <row r="278" spans="1:57" ht="13.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</row>
    <row r="279" spans="1:57" ht="13.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</row>
    <row r="280" spans="1:57" ht="13.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</row>
    <row r="281" spans="1:57" ht="13.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</row>
    <row r="282" spans="1:57" ht="13.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</row>
    <row r="283" spans="1:57" ht="13.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</row>
    <row r="284" spans="1:57" ht="13.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</row>
    <row r="285" spans="1:57" ht="13.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</row>
    <row r="286" spans="1:57" ht="13.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</row>
    <row r="287" spans="1:57" ht="13.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</row>
    <row r="288" spans="1:57" ht="13.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</row>
    <row r="289" spans="1:57" ht="13.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</row>
    <row r="290" spans="1:57" ht="13.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</row>
    <row r="291" spans="1:57" ht="13.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</row>
    <row r="292" spans="1:57" ht="13.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</row>
    <row r="293" spans="1:57" ht="13.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</row>
    <row r="294" spans="1:57" ht="13.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</row>
    <row r="295" spans="1:57" ht="13.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</row>
    <row r="296" spans="1:57" ht="13.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</row>
    <row r="297" spans="1:57" ht="13.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</row>
    <row r="298" spans="1:57" ht="13.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</row>
    <row r="299" spans="1:57" ht="13.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</row>
    <row r="300" spans="1:57" ht="13.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</row>
    <row r="301" spans="1:57" ht="13.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</row>
    <row r="302" spans="1:57" ht="13.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</row>
    <row r="303" spans="1:57" ht="13.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</row>
    <row r="304" spans="1:57" ht="13.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</row>
    <row r="305" spans="1:57" ht="13.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</row>
    <row r="306" spans="1:57" ht="13.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</row>
    <row r="307" spans="1:57" ht="13.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</row>
    <row r="308" spans="1:57" ht="13.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</row>
    <row r="309" spans="1:57" ht="13.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</row>
    <row r="310" spans="1:57" ht="13.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</row>
    <row r="311" spans="1:57" ht="13.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</row>
    <row r="312" spans="1:57" ht="13.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</row>
    <row r="313" spans="1:57" ht="13.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</row>
    <row r="314" spans="1:57" ht="13.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</row>
    <row r="315" spans="1:57" ht="13.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</row>
    <row r="316" spans="1:57" ht="13.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</row>
    <row r="317" spans="1:57" ht="13.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</row>
    <row r="318" spans="1:57" ht="13.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</row>
    <row r="319" spans="1:57" ht="13.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</row>
    <row r="320" spans="1:57" ht="13.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</row>
    <row r="321" spans="1:57" ht="13.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</row>
    <row r="322" spans="1:57" ht="13.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</row>
    <row r="323" spans="1:57" ht="13.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</row>
    <row r="324" spans="1:57" ht="13.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</row>
    <row r="325" spans="1:57" ht="13.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</row>
    <row r="326" spans="1:57" ht="13.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</row>
    <row r="327" spans="1:57" ht="13.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</row>
    <row r="328" spans="1:57" ht="13.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</row>
    <row r="329" spans="1:57" ht="13.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</row>
    <row r="330" spans="1:57" ht="13.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</row>
    <row r="331" spans="1:57" ht="13.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</row>
    <row r="332" spans="1:57" ht="13.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</row>
    <row r="333" spans="1:57" ht="13.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</row>
    <row r="334" spans="1:57" ht="13.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</row>
    <row r="335" spans="1:57" ht="13.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</row>
    <row r="336" spans="1:57" ht="13.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</row>
    <row r="337" spans="1:57" ht="13.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</row>
    <row r="338" spans="1:57" ht="13.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</row>
    <row r="339" spans="1:57" ht="13.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</row>
    <row r="340" spans="1:57" ht="13.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</row>
    <row r="341" spans="1:57" ht="13.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</row>
    <row r="342" spans="1:57" ht="13.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</row>
    <row r="343" spans="1:57" ht="13.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</row>
    <row r="344" spans="1:57" ht="13.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</row>
    <row r="345" spans="1:57" ht="13.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</row>
    <row r="346" spans="1:57" ht="13.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</row>
    <row r="347" spans="1:57" ht="13.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</row>
    <row r="348" spans="1:57" ht="13.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</row>
    <row r="349" spans="1:57" ht="13.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</row>
    <row r="350" spans="1:57" ht="13.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</row>
    <row r="351" spans="1:57" ht="13.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</row>
    <row r="352" spans="1:57" ht="13.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</row>
    <row r="353" spans="1:57" ht="13.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</row>
    <row r="354" spans="1:57" ht="13.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</row>
    <row r="355" spans="1:57" ht="13.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</row>
    <row r="356" spans="1:57" ht="13.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</row>
    <row r="357" spans="1:57" ht="13.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</row>
    <row r="358" spans="1:57" ht="13.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</row>
    <row r="359" spans="1:57" ht="13.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</row>
    <row r="360" spans="1:57" ht="13.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</row>
    <row r="361" spans="1:57" ht="13.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</row>
    <row r="362" spans="1:57" ht="13.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</row>
    <row r="363" spans="1:57" ht="13.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</row>
    <row r="364" spans="1:57" ht="13.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</row>
    <row r="365" spans="1:57" ht="13.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</row>
    <row r="366" spans="1:57" ht="13.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</row>
    <row r="367" spans="1:57" ht="13.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</row>
    <row r="368" spans="1:57" ht="13.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</row>
    <row r="369" spans="1:57" ht="13.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</row>
    <row r="370" spans="1:57" ht="13.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</row>
    <row r="371" spans="1:57" ht="13.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</row>
    <row r="372" spans="1:57" ht="13.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</row>
    <row r="373" spans="1:57" ht="13.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</row>
    <row r="374" spans="1:57" ht="13.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</row>
    <row r="375" spans="1:57" ht="13.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</row>
    <row r="376" spans="1:57" ht="13.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</row>
    <row r="377" spans="1:57" ht="13.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</row>
    <row r="378" spans="1:57" ht="13.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</row>
    <row r="379" spans="1:57" ht="13.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</row>
    <row r="380" spans="1:57" ht="13.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</row>
    <row r="381" spans="1:57" ht="13.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</row>
    <row r="382" spans="1:57" ht="13.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</row>
    <row r="383" spans="1:57" ht="13.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</row>
    <row r="384" spans="1:57" ht="13.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</row>
    <row r="385" spans="1:57" ht="13.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</row>
    <row r="386" spans="1:57" ht="13.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</row>
    <row r="387" spans="1:57" ht="13.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</row>
    <row r="388" spans="1:57" ht="13.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</row>
    <row r="389" spans="1:57" ht="13.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</row>
    <row r="390" spans="1:57" ht="13.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</row>
    <row r="391" spans="1:57" ht="13.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</row>
    <row r="392" spans="1:57" ht="13.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</row>
    <row r="393" spans="1:57" ht="13.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</row>
    <row r="394" spans="1:57" ht="13.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</row>
    <row r="395" spans="1:57" ht="13.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</row>
    <row r="396" spans="1:57" ht="13.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</row>
    <row r="397" spans="1:57" ht="13.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</row>
    <row r="398" spans="1:57" ht="13.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</row>
    <row r="399" spans="1:57" ht="13.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</row>
    <row r="400" spans="1:57" ht="13.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</row>
    <row r="401" spans="1:57" ht="13.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</row>
    <row r="402" spans="1:57" ht="13.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</row>
    <row r="403" spans="1:57" ht="13.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</row>
    <row r="404" spans="1:57" ht="13.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</row>
    <row r="405" spans="1:57" ht="13.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</row>
    <row r="406" spans="1:57" ht="13.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</row>
    <row r="407" spans="1:57" ht="13.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</row>
    <row r="408" spans="1:57" ht="13.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</row>
    <row r="409" spans="1:57" ht="13.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</row>
    <row r="410" spans="1:57" ht="13.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</row>
    <row r="411" spans="1:57" ht="13.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</row>
    <row r="412" spans="1:57" ht="13.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</row>
    <row r="413" spans="1:57" ht="13.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</row>
    <row r="414" spans="1:57" ht="13.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</row>
    <row r="415" spans="1:57" ht="13.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</row>
    <row r="416" spans="1:57" ht="13.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</row>
    <row r="417" spans="1:57" ht="13.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</row>
    <row r="418" spans="1:57" ht="13.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</row>
    <row r="419" spans="1:57" ht="13.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</row>
    <row r="420" spans="1:57" ht="13.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</row>
    <row r="421" spans="1:57" ht="13.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</row>
    <row r="422" spans="1:57" ht="13.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</row>
    <row r="423" spans="1:57" ht="13.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</row>
    <row r="424" spans="1:57" ht="13.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</row>
    <row r="425" spans="1:57" ht="13.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</row>
    <row r="426" spans="1:57" ht="13.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</row>
    <row r="427" spans="1:57" ht="13.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</row>
    <row r="428" spans="1:57" ht="13.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</row>
    <row r="429" spans="1:57" ht="13.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</row>
    <row r="430" spans="1:57" ht="13.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</row>
    <row r="431" spans="1:57" ht="13.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</row>
    <row r="432" spans="1:57" ht="13.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</row>
    <row r="433" spans="1:57" ht="13.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</row>
    <row r="434" spans="1:57" ht="13.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</row>
    <row r="435" spans="1:57" ht="13.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</row>
    <row r="436" spans="1:57" ht="13.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</row>
    <row r="437" spans="1:57" ht="13.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</row>
    <row r="438" spans="1:57" ht="13.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</row>
    <row r="439" spans="1:57" ht="13.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</row>
    <row r="440" spans="1:57" ht="13.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</row>
    <row r="441" spans="1:57" ht="13.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</row>
    <row r="442" spans="1:57" ht="13.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</row>
    <row r="443" spans="1:57" ht="13.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</row>
    <row r="444" spans="1:57" ht="13.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</row>
    <row r="445" spans="1:57" ht="13.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</row>
    <row r="446" spans="1:57" ht="13.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</row>
    <row r="447" spans="1:57" ht="13.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</row>
    <row r="448" spans="1:57" ht="13.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</row>
    <row r="449" spans="1:57" ht="13.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</row>
    <row r="450" spans="1:57" ht="13.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</row>
    <row r="451" spans="1:57" ht="13.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</row>
    <row r="452" spans="1:57" ht="13.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</row>
    <row r="453" spans="1:57" ht="13.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</row>
    <row r="454" spans="1:57" ht="13.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</row>
    <row r="455" spans="1:57" ht="13.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</row>
    <row r="456" spans="1:57" ht="13.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</row>
    <row r="457" spans="1:57" ht="13.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</row>
    <row r="458" spans="1:57" ht="13.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</row>
    <row r="459" spans="1:57" ht="13.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</row>
    <row r="460" spans="1:57" ht="13.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</row>
    <row r="461" spans="1:57" ht="13.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</row>
    <row r="462" spans="1:57" ht="13.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</row>
    <row r="463" spans="1:57" ht="13.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</row>
    <row r="464" spans="1:57" ht="13.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</row>
    <row r="465" spans="1:57" ht="13.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</row>
    <row r="466" spans="1:57" ht="13.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</row>
    <row r="467" spans="1:57" ht="13.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</row>
    <row r="468" spans="1:57" ht="13.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</row>
    <row r="469" spans="1:57" ht="13.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</row>
    <row r="470" spans="1:57" ht="13.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</row>
    <row r="471" spans="1:57" ht="13.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</row>
    <row r="472" spans="1:57" ht="13.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</row>
    <row r="473" spans="1:57" ht="13.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</row>
    <row r="474" spans="1:57" ht="13.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</row>
    <row r="475" spans="1:57" ht="13.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</row>
    <row r="476" spans="1:57" ht="13.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</row>
    <row r="477" spans="1:57" ht="13.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</row>
    <row r="478" spans="1:57" ht="13.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</row>
    <row r="479" spans="1:57" ht="13.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</row>
    <row r="480" spans="1:57" ht="13.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</row>
    <row r="481" spans="1:57" ht="13.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</row>
    <row r="482" spans="1:57" ht="13.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</row>
    <row r="483" spans="1:57" ht="13.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</row>
    <row r="484" spans="1:57" ht="13.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</row>
    <row r="485" spans="1:57" ht="13.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</row>
    <row r="486" spans="1:57" ht="13.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</row>
    <row r="487" spans="1:57" ht="13.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</row>
    <row r="488" spans="1:57" ht="13.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</row>
    <row r="489" spans="1:57" ht="13.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</row>
    <row r="490" spans="1:57" ht="13.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</row>
    <row r="491" spans="1:57" ht="13.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</row>
    <row r="492" spans="1:57" ht="13.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</row>
    <row r="493" spans="1:57" ht="13.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</row>
    <row r="494" spans="1:57" ht="13.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</row>
    <row r="495" spans="1:57" ht="13.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</row>
    <row r="496" spans="1:57" ht="13.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</row>
    <row r="497" spans="1:57" ht="13.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</row>
    <row r="498" spans="1:57" ht="13.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</row>
    <row r="499" spans="1:57" ht="13.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</row>
    <row r="500" spans="1:57" ht="13.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</row>
    <row r="501" spans="1:57" ht="13.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57" ht="13.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</row>
    <row r="503" spans="1:57" ht="13.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</row>
    <row r="504" spans="1:57" ht="13.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</row>
    <row r="505" spans="1:57" ht="13.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</row>
    <row r="506" spans="1:57" ht="13.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</row>
    <row r="507" spans="1:57" ht="13.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</row>
    <row r="508" spans="1:57" ht="13.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</row>
    <row r="509" spans="1:57" ht="13.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</row>
    <row r="510" spans="1:57" ht="13.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</row>
    <row r="511" spans="1:57" ht="13.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</row>
    <row r="512" spans="1:57" ht="13.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</row>
    <row r="513" spans="1:57" ht="13.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</row>
    <row r="514" spans="1:57" ht="13.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</row>
    <row r="515" spans="1:57" ht="13.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</row>
    <row r="516" spans="1:57" ht="13.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</row>
    <row r="517" spans="1:57" ht="13.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</row>
    <row r="518" spans="1:57" ht="13.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</row>
    <row r="519" spans="1:57" ht="13.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</row>
    <row r="520" spans="1:57" ht="13.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</row>
    <row r="521" spans="1:57" ht="13.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</row>
    <row r="522" spans="1:57" ht="13.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</row>
    <row r="523" spans="1:57" ht="13.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</row>
    <row r="524" spans="1:57" ht="13.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</row>
    <row r="525" spans="1:57" ht="13.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</row>
    <row r="526" spans="1:57" ht="13.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</row>
    <row r="527" spans="1:57" ht="13.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</row>
    <row r="528" spans="1:57" ht="13.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</row>
    <row r="529" spans="1:57" ht="13.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</row>
    <row r="530" spans="1:57" ht="13.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</row>
    <row r="531" spans="1:57" ht="13.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</row>
    <row r="532" spans="1:57" ht="13.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</row>
    <row r="533" spans="1:57" ht="13.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</row>
    <row r="534" spans="1:57" ht="13.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</row>
    <row r="535" spans="1:57" ht="13.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</row>
    <row r="536" spans="1:57" ht="13.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</row>
    <row r="537" spans="1:57" ht="13.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</row>
    <row r="538" spans="1:57" ht="13.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</row>
    <row r="539" spans="1:57" ht="13.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</row>
    <row r="540" spans="1:57" ht="13.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</row>
    <row r="541" spans="1:57" ht="13.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</row>
    <row r="542" spans="1:57" ht="13.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</row>
    <row r="543" spans="1:57" ht="13.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</row>
    <row r="544" spans="1:57" ht="13.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</row>
    <row r="545" spans="1:57" ht="13.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</row>
    <row r="546" spans="1:57" ht="13.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</row>
    <row r="547" spans="1:57" ht="13.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</row>
    <row r="548" spans="1:57" ht="13.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57" ht="13.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</row>
    <row r="550" spans="1:57" ht="13.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</row>
    <row r="551" spans="1:57" ht="13.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</row>
    <row r="552" spans="1:57" ht="13.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</row>
    <row r="553" spans="1:57" ht="13.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</row>
    <row r="554" spans="1:57" ht="13.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</row>
    <row r="555" spans="1:57" ht="13.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</row>
    <row r="556" spans="1:57" ht="13.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57" ht="13.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57" ht="13.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</row>
    <row r="559" spans="1:57" ht="13.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</row>
    <row r="560" spans="1:57" ht="13.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57" ht="13.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</row>
    <row r="562" spans="1:57" ht="13.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</row>
    <row r="563" spans="1:57" ht="13.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</row>
    <row r="564" spans="1:57" ht="13.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</row>
    <row r="565" spans="1:57" ht="13.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</row>
    <row r="566" spans="1:57" ht="13.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</row>
    <row r="567" spans="1:57" ht="13.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</row>
    <row r="568" spans="1:57" ht="13.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</row>
    <row r="569" spans="1:57" ht="13.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</row>
    <row r="570" spans="1:57" ht="13.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</row>
    <row r="571" spans="1:57" ht="13.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</row>
    <row r="572" spans="1:57" ht="13.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</row>
    <row r="573" spans="1:57" ht="13.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57" ht="13.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57" ht="13.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57" ht="13.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</row>
    <row r="577" spans="1:57" ht="13.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</row>
    <row r="578" spans="1:57" ht="13.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</row>
    <row r="579" spans="1:57" ht="13.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</row>
    <row r="580" spans="1:57" ht="13.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</row>
    <row r="581" spans="1:57" ht="13.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</row>
    <row r="582" spans="1:57" ht="13.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</row>
    <row r="583" spans="1:57" ht="13.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</row>
    <row r="584" spans="1:57" ht="13.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</row>
    <row r="585" spans="1:57" ht="13.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</row>
    <row r="586" spans="1:57" ht="13.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</row>
    <row r="587" spans="1:57" ht="13.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</row>
    <row r="588" spans="1:57" ht="13.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</row>
    <row r="589" spans="1:57" ht="13.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</row>
    <row r="590" spans="1:57" ht="13.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</row>
    <row r="591" spans="1:57" ht="13.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</row>
    <row r="592" spans="1:57" ht="13.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</row>
    <row r="593" spans="1:57" ht="13.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</row>
    <row r="594" spans="1:57" ht="13.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</row>
    <row r="595" spans="1:57" ht="13.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</row>
    <row r="596" spans="1:57" ht="13.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</row>
    <row r="597" spans="1:57" ht="13.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</row>
    <row r="598" spans="1:57" ht="13.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</row>
    <row r="599" spans="1:57" ht="13.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</row>
    <row r="600" spans="1:57" ht="13.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</row>
    <row r="601" spans="1:57" ht="13.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</row>
    <row r="602" spans="1:57" ht="13.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</row>
    <row r="603" spans="1:57" ht="13.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</row>
    <row r="604" spans="1:57" ht="13.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</row>
    <row r="605" spans="1:57" ht="13.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</row>
    <row r="606" spans="1:57" ht="13.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</row>
    <row r="607" spans="1:57" ht="13.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</row>
    <row r="608" spans="1:57" ht="13.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</row>
    <row r="609" spans="1:57" ht="13.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</row>
    <row r="610" spans="1:57" ht="13.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</row>
    <row r="611" spans="1:57" ht="13.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</row>
    <row r="612" spans="1:57" ht="13.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</row>
    <row r="613" spans="1:57" ht="13.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57" ht="13.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</row>
    <row r="615" spans="1:57" ht="13.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</row>
    <row r="616" spans="1:57" ht="13.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</row>
    <row r="617" spans="1:57" ht="13.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</row>
    <row r="618" spans="1:57" ht="13.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</row>
    <row r="619" spans="1:57" ht="13.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</row>
    <row r="620" spans="1:57" ht="13.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</row>
    <row r="621" spans="1:57" ht="13.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</row>
    <row r="622" spans="1:57" ht="13.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</row>
    <row r="623" spans="1:57" ht="13.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</row>
    <row r="624" spans="1:57" ht="13.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</row>
    <row r="625" spans="1:57" ht="13.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</row>
    <row r="626" spans="1:57" ht="13.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</row>
    <row r="627" spans="1:57" ht="13.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</row>
    <row r="628" spans="1:57" ht="13.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</row>
    <row r="629" spans="1:57" ht="13.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</row>
    <row r="630" spans="1:57" ht="13.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</row>
    <row r="631" spans="1:57" ht="13.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</row>
    <row r="632" spans="1:57" ht="13.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</row>
    <row r="633" spans="1:57" ht="13.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</row>
    <row r="634" spans="1:57" ht="13.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</row>
    <row r="635" spans="1:57" ht="13.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</row>
    <row r="636" spans="1:57" ht="13.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</row>
    <row r="637" spans="1:57" ht="13.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</row>
    <row r="638" spans="1:57" ht="13.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</row>
    <row r="639" spans="1:57" ht="13.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</row>
    <row r="640" spans="1:57" ht="13.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</row>
    <row r="641" spans="1:57" ht="13.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</row>
    <row r="642" spans="1:57" ht="13.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</row>
    <row r="643" spans="1:57" ht="13.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</row>
    <row r="644" spans="1:57" ht="13.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</row>
    <row r="645" spans="1:57" ht="13.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</row>
    <row r="646" spans="1:57" ht="13.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</row>
    <row r="647" spans="1:57" ht="13.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</row>
    <row r="648" spans="1:57" ht="13.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</row>
    <row r="649" spans="1:57" ht="13.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</row>
    <row r="650" spans="1:57" ht="13.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</row>
    <row r="651" spans="1:57" ht="13.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</row>
    <row r="652" spans="1:57" ht="13.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</row>
    <row r="653" spans="1:57" ht="13.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</row>
    <row r="654" spans="1:57" ht="13.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</row>
    <row r="655" spans="1:57" ht="13.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</row>
    <row r="656" spans="1:57" ht="13.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</row>
    <row r="657" spans="1:57" ht="13.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</row>
    <row r="658" spans="1:57" ht="13.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</row>
    <row r="659" spans="1:57" ht="13.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</row>
    <row r="660" spans="1:57" ht="13.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</row>
    <row r="661" spans="1:57" ht="13.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</row>
    <row r="662" spans="1:57" ht="13.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</row>
    <row r="663" spans="1:57" ht="13.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</row>
    <row r="664" spans="1:57" ht="13.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</row>
    <row r="665" spans="1:57" ht="13.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</row>
    <row r="666" spans="1:57" ht="13.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</row>
    <row r="667" spans="1:57" ht="13.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</row>
    <row r="668" spans="1:57" ht="13.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</row>
    <row r="669" spans="1:57" ht="13.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</row>
    <row r="670" spans="1:57" ht="13.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</row>
    <row r="671" spans="1:57" ht="13.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</row>
    <row r="672" spans="1:57" ht="13.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</row>
    <row r="673" spans="1:57" ht="13.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</row>
    <row r="674" spans="1:57" ht="13.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</row>
    <row r="675" spans="1:57" ht="13.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</row>
    <row r="676" spans="1:57" ht="13.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</row>
    <row r="677" spans="1:57" ht="13.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</row>
    <row r="678" spans="1:57" ht="13.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</row>
    <row r="679" spans="1:57" ht="13.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</row>
    <row r="680" spans="1:57" ht="13.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</row>
    <row r="681" spans="1:57" ht="13.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</row>
    <row r="682" spans="1:57" ht="13.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</row>
    <row r="683" spans="1:57" ht="13.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</row>
    <row r="684" spans="1:57" ht="13.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</row>
    <row r="685" spans="1:57" ht="13.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</row>
    <row r="686" spans="1:57" ht="13.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</row>
    <row r="687" spans="1:57" ht="13.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</row>
    <row r="688" spans="1:57" ht="13.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</row>
    <row r="689" spans="1:57" ht="13.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</row>
    <row r="690" spans="1:57" ht="13.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</row>
    <row r="691" spans="1:57" ht="13.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</row>
    <row r="692" spans="1:57" ht="13.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</row>
    <row r="693" spans="1:57" ht="13.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</row>
    <row r="694" spans="1:57" ht="13.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</row>
    <row r="695" spans="1:57" ht="13.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</row>
    <row r="696" spans="1:57" ht="13.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</row>
    <row r="697" spans="1:57" ht="13.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</row>
    <row r="698" spans="1:57" ht="13.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</row>
    <row r="699" spans="1:57" ht="13.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</row>
    <row r="700" spans="1:57" ht="13.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</row>
    <row r="701" spans="1:57" ht="13.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</row>
    <row r="702" spans="1:57" ht="13.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</row>
    <row r="703" spans="1:57" ht="13.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</row>
    <row r="704" spans="1:57" ht="13.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</row>
    <row r="705" spans="1:57" ht="13.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</row>
    <row r="706" spans="1:57" ht="13.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</row>
    <row r="707" spans="1:57" ht="13.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</row>
    <row r="708" spans="1:57" ht="13.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</row>
    <row r="709" spans="1:57" ht="13.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</row>
    <row r="710" spans="1:57" ht="13.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</row>
    <row r="711" spans="1:57" ht="13.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</row>
    <row r="712" spans="1:57" ht="13.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</row>
    <row r="713" spans="1:57" ht="13.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</row>
    <row r="714" spans="1:57" ht="13.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</row>
    <row r="715" spans="1:57" ht="13.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</row>
    <row r="716" spans="1:57" ht="13.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</row>
    <row r="717" spans="1:57" ht="13.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</row>
    <row r="718" spans="1:57" ht="13.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</row>
    <row r="719" spans="1:57" ht="13.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</row>
    <row r="720" spans="1:57" ht="13.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</row>
    <row r="721" spans="1:57" ht="13.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</row>
    <row r="722" spans="1:57" ht="13.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</row>
    <row r="723" spans="1:57" ht="13.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</row>
    <row r="724" spans="1:57" ht="13.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</row>
    <row r="725" spans="1:57" ht="13.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</row>
    <row r="726" spans="1:57" ht="13.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</row>
    <row r="727" spans="1:57" ht="13.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</row>
    <row r="728" spans="1:57" ht="13.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</row>
    <row r="729" spans="1:57" ht="13.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</row>
    <row r="730" spans="1:57" ht="13.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</row>
    <row r="731" spans="1:57" ht="13.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</row>
    <row r="732" spans="1:57" ht="13.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</row>
    <row r="733" spans="1:57" ht="13.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</row>
    <row r="734" spans="1:57" ht="13.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</row>
    <row r="735" spans="1:57" ht="13.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</row>
    <row r="736" spans="1:57" ht="13.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</row>
    <row r="737" spans="1:57" ht="13.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</row>
    <row r="738" spans="1:57" ht="13.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</row>
    <row r="739" spans="1:57" ht="13.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</row>
    <row r="740" spans="1:57" ht="13.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</row>
    <row r="741" spans="1:57" ht="13.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</row>
    <row r="742" spans="1:57" ht="13.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</row>
    <row r="743" spans="1:57" ht="13.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</row>
    <row r="744" spans="1:57" ht="13.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</row>
    <row r="745" spans="1:57" ht="13.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</row>
    <row r="746" spans="1:57" ht="13.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</row>
    <row r="747" spans="1:57" ht="13.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</row>
    <row r="748" spans="1:57" ht="13.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</row>
    <row r="749" spans="1:57" ht="13.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</row>
    <row r="750" spans="1:57" ht="13.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</row>
    <row r="751" spans="1:57" ht="13.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</row>
    <row r="752" spans="1:57" ht="13.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</row>
    <row r="753" spans="1:57" ht="13.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</row>
    <row r="754" spans="1:57" ht="13.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</row>
    <row r="755" spans="1:57" ht="13.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</row>
    <row r="756" spans="1:57" ht="13.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</row>
    <row r="757" spans="1:57" ht="13.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</row>
    <row r="758" spans="1:57" ht="13.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</row>
    <row r="759" spans="1:57" ht="13.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</row>
    <row r="760" spans="1:57" ht="13.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</row>
    <row r="761" spans="1:57" ht="13.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</row>
    <row r="762" spans="1:57" ht="13.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</row>
    <row r="763" spans="1:57" ht="13.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</row>
    <row r="764" spans="1:57" ht="13.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</row>
    <row r="765" spans="1:57" ht="13.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</row>
    <row r="766" spans="1:57" ht="13.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</row>
    <row r="767" spans="1:57" ht="13.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</row>
    <row r="768" spans="1:57" ht="13.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</row>
    <row r="769" spans="1:57" ht="13.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</row>
    <row r="770" spans="1:57" ht="13.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</row>
    <row r="771" spans="1:57" ht="13.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</row>
    <row r="772" spans="1:57" ht="13.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</row>
    <row r="773" spans="1:57" ht="13.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</row>
    <row r="774" spans="1:57" ht="13.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</row>
    <row r="775" spans="1:57" ht="13.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</row>
    <row r="776" spans="1:57" ht="13.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</row>
    <row r="777" spans="1:57" ht="13.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57" ht="13.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</row>
    <row r="779" spans="1:57" ht="13.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</row>
    <row r="780" spans="1:57" ht="13.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</row>
    <row r="781" spans="1:57" ht="13.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</row>
    <row r="782" spans="1:57" ht="13.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</row>
    <row r="783" spans="1:57" ht="13.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</row>
    <row r="784" spans="1:57" ht="13.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</row>
    <row r="785" spans="1:57" ht="13.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</row>
    <row r="786" spans="1:57" ht="13.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</row>
    <row r="787" spans="1:57" ht="13.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</row>
    <row r="788" spans="1:57" ht="13.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</row>
    <row r="789" spans="1:57" ht="13.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</row>
    <row r="790" spans="1:57" ht="13.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</row>
    <row r="791" spans="1:57" ht="13.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</row>
    <row r="792" spans="1:57" ht="13.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</row>
    <row r="793" spans="1:57" ht="13.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</row>
    <row r="794" spans="1:57" ht="13.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</row>
    <row r="795" spans="1:57" ht="13.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</row>
    <row r="796" spans="1:57" ht="13.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</row>
    <row r="797" spans="1:57" ht="13.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</row>
    <row r="798" spans="1:57" ht="13.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</row>
    <row r="799" spans="1:57" ht="13.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</row>
    <row r="800" spans="1:57" ht="13.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</row>
    <row r="801" spans="1:57" ht="13.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</row>
    <row r="802" spans="1:57" ht="13.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</row>
    <row r="803" spans="1:57" ht="13.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</row>
    <row r="804" spans="1:57" ht="13.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</row>
    <row r="805" spans="1:57" ht="13.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</row>
    <row r="806" spans="1:57" ht="13.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</row>
    <row r="807" spans="1:57" ht="13.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</row>
    <row r="808" spans="1:57" ht="13.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</row>
    <row r="809" spans="1:57" ht="13.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</row>
    <row r="810" spans="1:57" ht="13.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</row>
    <row r="811" spans="1:57" ht="13.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</row>
    <row r="812" spans="1:57" ht="13.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</row>
    <row r="813" spans="1:57" ht="13.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</row>
    <row r="814" spans="1:57" ht="13.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</row>
    <row r="815" spans="1:57" ht="13.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</row>
    <row r="816" spans="1:57" ht="13.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</row>
    <row r="817" spans="1:57" ht="13.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</row>
    <row r="818" spans="1:57" ht="13.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</row>
    <row r="819" spans="1:57" ht="13.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</row>
    <row r="820" spans="1:57" ht="13.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</row>
    <row r="821" spans="1:57" ht="13.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</row>
    <row r="822" spans="1:57" ht="13.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</row>
    <row r="823" spans="1:57" ht="13.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</row>
    <row r="824" spans="1:57" ht="13.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</row>
    <row r="825" spans="1:57" ht="13.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</row>
    <row r="826" spans="1:57" ht="13.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</row>
    <row r="827" spans="1:57" ht="13.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</row>
    <row r="828" spans="1:57" ht="13.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</row>
    <row r="829" spans="1:57" ht="13.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</row>
    <row r="830" spans="1:57" ht="13.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</row>
    <row r="831" spans="1:57" ht="13.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</row>
    <row r="832" spans="1:57" ht="13.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</row>
    <row r="833" spans="1:57" ht="13.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</row>
    <row r="834" spans="1:57" ht="13.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</row>
    <row r="835" spans="1:57" ht="13.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</row>
    <row r="836" spans="1:57" ht="13.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</row>
    <row r="837" spans="1:57" ht="13.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</row>
    <row r="838" spans="1:57" ht="13.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</row>
    <row r="839" spans="1:57" ht="13.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</row>
    <row r="840" spans="1:57" ht="13.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</row>
    <row r="841" spans="1:57" ht="13.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</row>
    <row r="842" spans="1:57" ht="13.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</row>
    <row r="843" spans="1:57" ht="13.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</row>
    <row r="844" spans="1:57" ht="13.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</row>
    <row r="845" spans="1:57" ht="13.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</row>
    <row r="846" spans="1:57" ht="13.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</row>
    <row r="847" spans="1:57" ht="13.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</row>
    <row r="848" spans="1:57" ht="13.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</row>
    <row r="849" spans="1:57" ht="13.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</row>
    <row r="850" spans="1:57" ht="13.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</row>
    <row r="851" spans="1:57" ht="13.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</row>
    <row r="852" spans="1:57" ht="13.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</row>
    <row r="853" spans="1:57" ht="13.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</row>
    <row r="854" spans="1:57" ht="13.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</row>
    <row r="855" spans="1:57" ht="13.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</row>
    <row r="856" spans="1:57" ht="13.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</row>
    <row r="857" spans="1:57" ht="13.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</row>
    <row r="858" spans="1:57" ht="13.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</row>
    <row r="859" spans="1:57" ht="13.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</row>
    <row r="860" spans="1:57" ht="13.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</row>
    <row r="861" spans="1:57" ht="13.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</row>
    <row r="862" spans="1:57" ht="13.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</row>
    <row r="863" spans="1:57" ht="13.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</row>
    <row r="864" spans="1:57" ht="13.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</row>
    <row r="865" spans="1:57" ht="13.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</row>
    <row r="866" spans="1:57" ht="13.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</row>
    <row r="867" spans="1:57" ht="13.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</row>
    <row r="868" spans="1:57" ht="13.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</row>
    <row r="869" spans="1:57" ht="13.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</row>
    <row r="870" spans="1:57" ht="13.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</row>
    <row r="871" spans="1:57" ht="13.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</row>
    <row r="872" spans="1:57" ht="13.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</row>
    <row r="873" spans="1:57" ht="13.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</row>
    <row r="874" spans="1:57" ht="13.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</row>
    <row r="875" spans="1:57" ht="13.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</row>
    <row r="876" spans="1:57" ht="13.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</row>
    <row r="877" spans="1:57" ht="13.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</row>
    <row r="878" spans="1:57" ht="13.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</row>
    <row r="879" spans="1:57" ht="13.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</row>
    <row r="880" spans="1:57" ht="13.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</row>
    <row r="881" spans="1:57" ht="13.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</row>
    <row r="882" spans="1:57" ht="13.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</row>
    <row r="883" spans="1:57" ht="13.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</row>
    <row r="884" spans="1:57" ht="13.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</row>
    <row r="885" spans="1:57" ht="13.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</row>
    <row r="886" spans="1:57" ht="13.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</row>
    <row r="887" spans="1:57" ht="13.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</row>
    <row r="888" spans="1:57" ht="13.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</row>
    <row r="889" spans="1:57" ht="13.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</row>
    <row r="890" spans="1:57" ht="13.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</row>
    <row r="891" spans="1:57" ht="13.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</row>
    <row r="892" spans="1:57" ht="13.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</row>
    <row r="893" spans="1:57" ht="13.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</row>
    <row r="894" spans="1:57" ht="13.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</row>
    <row r="895" spans="1:57" ht="13.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</row>
    <row r="896" spans="1:57" ht="13.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</row>
    <row r="897" spans="1:57" ht="13.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</row>
    <row r="898" spans="1:57" ht="13.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</row>
    <row r="899" spans="1:57" ht="13.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</row>
    <row r="900" spans="1:57" ht="13.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</row>
    <row r="901" spans="1:57" ht="13.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</row>
    <row r="902" spans="1:57" ht="13.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</row>
    <row r="903" spans="1:57" ht="13.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</row>
    <row r="904" spans="1:57" ht="13.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</row>
    <row r="905" spans="1:57" ht="13.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</row>
    <row r="906" spans="1:57" ht="13.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</row>
    <row r="907" spans="1:57" ht="13.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</row>
    <row r="908" spans="1:57" ht="13.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</row>
    <row r="909" spans="1:57" ht="13.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</row>
    <row r="910" spans="1:57" ht="13.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</row>
    <row r="911" spans="1:57" ht="13.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</row>
    <row r="912" spans="1:57" ht="13.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</row>
    <row r="913" spans="1:57" ht="13.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</row>
    <row r="914" spans="1:57" ht="13.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</row>
    <row r="915" spans="1:57" ht="13.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</row>
    <row r="916" spans="1:57" ht="13.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</row>
    <row r="917" spans="1:57" ht="13.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</row>
    <row r="918" spans="1:57" ht="13.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</row>
    <row r="919" spans="1:57" ht="13.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</row>
    <row r="920" spans="1:57" ht="13.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</row>
    <row r="921" spans="1:57" ht="13.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</row>
    <row r="922" spans="1:57" ht="13.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</row>
    <row r="923" spans="1:57" ht="13.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</row>
    <row r="924" spans="1:57" ht="13.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</row>
    <row r="925" spans="1:57" ht="13.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</row>
    <row r="926" spans="1:57" ht="13.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</row>
    <row r="927" spans="1:57" ht="13.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</row>
    <row r="928" spans="1:57" ht="13.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</row>
    <row r="929" spans="1:57" ht="13.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</row>
    <row r="930" spans="1:57" ht="13.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</row>
    <row r="931" spans="1:57" ht="13.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</row>
    <row r="932" spans="1:57" ht="13.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</row>
    <row r="933" spans="1:57" ht="13.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</row>
    <row r="934" spans="1:57" ht="13.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</row>
    <row r="935" spans="1:57" ht="13.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</row>
    <row r="936" spans="1:57" ht="13.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</row>
    <row r="937" spans="1:57" ht="13.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</row>
    <row r="938" spans="1:57" ht="13.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</row>
    <row r="939" spans="1:57" ht="13.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</row>
    <row r="940" spans="1:57" ht="13.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</row>
    <row r="941" spans="1:57" ht="13.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</row>
    <row r="942" spans="1:57" ht="13.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</row>
    <row r="943" spans="1:57" ht="13.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</row>
    <row r="944" spans="1:57" ht="13.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</row>
    <row r="945" spans="1:57" ht="13.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</row>
    <row r="946" spans="1:57" ht="13.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</row>
    <row r="947" spans="1:57" ht="13.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</row>
    <row r="948" spans="1:57" ht="13.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</row>
    <row r="949" spans="1:57" ht="13.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</row>
    <row r="950" spans="1:57" ht="13.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</row>
    <row r="951" spans="1:57" ht="13.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</row>
    <row r="952" spans="1:57" ht="13.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</row>
    <row r="953" spans="1:57" ht="13.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</row>
    <row r="954" spans="1:57" ht="13.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</row>
    <row r="955" spans="1:57" ht="13.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</row>
    <row r="956" spans="1:57" ht="13.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</row>
    <row r="957" spans="1:57" ht="13.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</row>
    <row r="958" spans="1:57" ht="13.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</row>
    <row r="959" spans="1:57" ht="13.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57" ht="13.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</row>
    <row r="961" spans="1:57" ht="13.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</row>
    <row r="962" spans="1:57" ht="13.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</row>
    <row r="963" spans="1:57" ht="13.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</row>
    <row r="964" spans="1:57" ht="13.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</row>
    <row r="965" spans="1:57" ht="13.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</row>
    <row r="966" spans="1:57" ht="13.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</row>
    <row r="967" spans="1:57" ht="13.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</row>
    <row r="968" spans="1:57" ht="13.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</row>
    <row r="969" spans="1:57" ht="13.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</row>
    <row r="970" spans="1:57" ht="13.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</row>
    <row r="971" spans="1:57" ht="13.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</row>
    <row r="972" spans="1:57" ht="13.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</row>
    <row r="973" spans="1:57" ht="13.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</row>
    <row r="974" spans="1:57" ht="13.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</row>
    <row r="975" spans="1:57" ht="13.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</row>
    <row r="976" spans="1:57" ht="13.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</row>
    <row r="977" spans="1:57" ht="13.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</row>
    <row r="978" spans="1:57" ht="13.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</row>
    <row r="979" spans="1:57" ht="13.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</row>
    <row r="980" spans="1:57" ht="13.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</row>
    <row r="981" spans="1:57" ht="13.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</row>
    <row r="982" spans="1:57" ht="13.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</row>
    <row r="983" spans="1:57" ht="13.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</row>
    <row r="984" spans="1:57" ht="13.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</row>
    <row r="985" spans="1:57" ht="13.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</row>
    <row r="986" spans="1:57" ht="13.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</row>
    <row r="987" spans="1:57" ht="13.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</row>
    <row r="988" spans="1:57" ht="13.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</row>
    <row r="989" spans="1:57" ht="13.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</row>
    <row r="990" spans="1:57" ht="13.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</row>
    <row r="991" spans="1:57" ht="13.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</row>
    <row r="992" spans="1:57" ht="13.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</row>
    <row r="993" spans="1:57" ht="13.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</row>
    <row r="994" spans="1:57" ht="13.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</row>
    <row r="995" spans="1:57" ht="13.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</row>
    <row r="996" spans="1:57" ht="13.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</row>
    <row r="997" spans="1:57" ht="13.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</row>
    <row r="998" spans="1:57" ht="13.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</row>
    <row r="999" spans="1:57" ht="13.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</row>
    <row r="1000" spans="1:57" ht="13.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</row>
  </sheetData>
  <sheetProtection algorithmName="SHA-512" hashValue="gRh98ehklmxT7SIQjqzwqLRjN321Fpc64sFb0zk7GaVUEYTDRByv+O9Iu1jqyT6TX73yHIIX4uqCMndruLHX5g==" saltValue="c4YJ44gwYhB7ZWqgSKHPKQ==" spinCount="100000" sheet="1" objects="1" scenarios="1"/>
  <mergeCells count="353">
    <mergeCell ref="AN16:AQ19"/>
    <mergeCell ref="AR16:BE19"/>
    <mergeCell ref="AN20:AS22"/>
    <mergeCell ref="AN72:AQ75"/>
    <mergeCell ref="AR72:BE75"/>
    <mergeCell ref="AN76:AS78"/>
    <mergeCell ref="A66:D66"/>
    <mergeCell ref="J66:M66"/>
    <mergeCell ref="X50:Y51"/>
    <mergeCell ref="Z50:AC51"/>
    <mergeCell ref="V53:BE53"/>
    <mergeCell ref="AZ54:BA54"/>
    <mergeCell ref="BB54:BC54"/>
    <mergeCell ref="BD54:BE54"/>
    <mergeCell ref="U50:W51"/>
    <mergeCell ref="V54:W54"/>
    <mergeCell ref="X54:Y54"/>
    <mergeCell ref="Z54:AA54"/>
    <mergeCell ref="AB54:AC54"/>
    <mergeCell ref="AD54:AE54"/>
    <mergeCell ref="AF54:AG54"/>
    <mergeCell ref="O54:P54"/>
    <mergeCell ref="Q54:R54"/>
    <mergeCell ref="S54:T54"/>
    <mergeCell ref="A55:D55"/>
    <mergeCell ref="E55:H55"/>
    <mergeCell ref="I55:L55"/>
    <mergeCell ref="M55:N55"/>
    <mergeCell ref="O55:T55"/>
    <mergeCell ref="W62:AF63"/>
    <mergeCell ref="U36:W37"/>
    <mergeCell ref="X36:Y37"/>
    <mergeCell ref="Z36:AC37"/>
    <mergeCell ref="U38:W39"/>
    <mergeCell ref="X38:Y39"/>
    <mergeCell ref="Z38:AC39"/>
    <mergeCell ref="X42:Y43"/>
    <mergeCell ref="Z42:AC43"/>
    <mergeCell ref="D38:T39"/>
    <mergeCell ref="D40:T41"/>
    <mergeCell ref="U40:W41"/>
    <mergeCell ref="X40:Y41"/>
    <mergeCell ref="Z40:AC41"/>
    <mergeCell ref="D42:T43"/>
    <mergeCell ref="U42:W43"/>
    <mergeCell ref="U44:W45"/>
    <mergeCell ref="X44:Y45"/>
    <mergeCell ref="Z44:AC45"/>
    <mergeCell ref="U34:W35"/>
    <mergeCell ref="X34:Y35"/>
    <mergeCell ref="A32:C33"/>
    <mergeCell ref="D32:T33"/>
    <mergeCell ref="U32:W33"/>
    <mergeCell ref="X32:Y33"/>
    <mergeCell ref="Z32:AC33"/>
    <mergeCell ref="D34:T35"/>
    <mergeCell ref="Z34:AC35"/>
    <mergeCell ref="A34:C35"/>
    <mergeCell ref="U48:W49"/>
    <mergeCell ref="X48:Y49"/>
    <mergeCell ref="Z48:AC49"/>
    <mergeCell ref="A36:C37"/>
    <mergeCell ref="A38:C39"/>
    <mergeCell ref="A40:C41"/>
    <mergeCell ref="A42:C43"/>
    <mergeCell ref="A44:C45"/>
    <mergeCell ref="A46:C47"/>
    <mergeCell ref="U46:W47"/>
    <mergeCell ref="X46:Y47"/>
    <mergeCell ref="Z46:AC47"/>
    <mergeCell ref="D46:T47"/>
    <mergeCell ref="K54:L54"/>
    <mergeCell ref="M54:N54"/>
    <mergeCell ref="D44:T45"/>
    <mergeCell ref="D36:T37"/>
    <mergeCell ref="A48:C49"/>
    <mergeCell ref="A50:C51"/>
    <mergeCell ref="A54:B54"/>
    <mergeCell ref="C54:D54"/>
    <mergeCell ref="E54:F54"/>
    <mergeCell ref="G54:H54"/>
    <mergeCell ref="I54:J54"/>
    <mergeCell ref="D50:T51"/>
    <mergeCell ref="A53:T53"/>
    <mergeCell ref="D48:T49"/>
    <mergeCell ref="AR31:AV31"/>
    <mergeCell ref="AW31:BE31"/>
    <mergeCell ref="A31:C31"/>
    <mergeCell ref="D31:T31"/>
    <mergeCell ref="U31:W31"/>
    <mergeCell ref="X31:Y31"/>
    <mergeCell ref="Z31:AC31"/>
    <mergeCell ref="AD31:AL31"/>
    <mergeCell ref="AN31:AQ31"/>
    <mergeCell ref="AN25:AV25"/>
    <mergeCell ref="AW25:BE25"/>
    <mergeCell ref="A18:D21"/>
    <mergeCell ref="A22:D24"/>
    <mergeCell ref="A25:D25"/>
    <mergeCell ref="E25:I25"/>
    <mergeCell ref="J25:R25"/>
    <mergeCell ref="S25:AA25"/>
    <mergeCell ref="AE25:AH25"/>
    <mergeCell ref="AA20:AE23"/>
    <mergeCell ref="AF20:AL23"/>
    <mergeCell ref="AA16:AE19"/>
    <mergeCell ref="AF16:AL19"/>
    <mergeCell ref="Y20:Z23"/>
    <mergeCell ref="I14:I16"/>
    <mergeCell ref="J14:J16"/>
    <mergeCell ref="K14:K16"/>
    <mergeCell ref="L14:L16"/>
    <mergeCell ref="O16:Q19"/>
    <mergeCell ref="R16:X19"/>
    <mergeCell ref="Y16:Z19"/>
    <mergeCell ref="AI25:AM25"/>
    <mergeCell ref="E14:E16"/>
    <mergeCell ref="F14:F16"/>
    <mergeCell ref="AR10:BE10"/>
    <mergeCell ref="O9:Q10"/>
    <mergeCell ref="A10:D10"/>
    <mergeCell ref="E10:F10"/>
    <mergeCell ref="G10:H10"/>
    <mergeCell ref="R10:X10"/>
    <mergeCell ref="Y10:AE10"/>
    <mergeCell ref="AF10:AL10"/>
    <mergeCell ref="AN12:AQ15"/>
    <mergeCell ref="AR12:BE15"/>
    <mergeCell ref="O11:Q11"/>
    <mergeCell ref="R11:X11"/>
    <mergeCell ref="Y11:AE11"/>
    <mergeCell ref="AF11:AL11"/>
    <mergeCell ref="AN11:AQ11"/>
    <mergeCell ref="AR11:BE11"/>
    <mergeCell ref="AS1:BE1"/>
    <mergeCell ref="AD2:AF2"/>
    <mergeCell ref="AG2:AH2"/>
    <mergeCell ref="AI2:AL2"/>
    <mergeCell ref="AM2:AN3"/>
    <mergeCell ref="AS2:BE4"/>
    <mergeCell ref="AP2:AR4"/>
    <mergeCell ref="AN5:AP6"/>
    <mergeCell ref="AS5:AT6"/>
    <mergeCell ref="AU5:BE6"/>
    <mergeCell ref="W6:AF7"/>
    <mergeCell ref="AN7:AQ7"/>
    <mergeCell ref="AR7:BE7"/>
    <mergeCell ref="Z104:AC105"/>
    <mergeCell ref="A100:C101"/>
    <mergeCell ref="A102:C103"/>
    <mergeCell ref="A104:C105"/>
    <mergeCell ref="D104:T105"/>
    <mergeCell ref="U100:W101"/>
    <mergeCell ref="X100:Y101"/>
    <mergeCell ref="A92:C93"/>
    <mergeCell ref="AP1:AR1"/>
    <mergeCell ref="P6:V7"/>
    <mergeCell ref="A7:C7"/>
    <mergeCell ref="AN8:AQ9"/>
    <mergeCell ref="AR8:BE9"/>
    <mergeCell ref="R9:X9"/>
    <mergeCell ref="Y9:AE9"/>
    <mergeCell ref="AF9:AL9"/>
    <mergeCell ref="G14:G16"/>
    <mergeCell ref="H14:H16"/>
    <mergeCell ref="M14:M16"/>
    <mergeCell ref="A14:D17"/>
    <mergeCell ref="E18:M21"/>
    <mergeCell ref="O20:Q23"/>
    <mergeCell ref="R20:X23"/>
    <mergeCell ref="AN10:AQ10"/>
    <mergeCell ref="D106:T107"/>
    <mergeCell ref="U106:W107"/>
    <mergeCell ref="X106:Y107"/>
    <mergeCell ref="Z106:AC107"/>
    <mergeCell ref="A109:T109"/>
    <mergeCell ref="V109:BE109"/>
    <mergeCell ref="AN110:AO110"/>
    <mergeCell ref="AP110:AQ110"/>
    <mergeCell ref="O12:Q15"/>
    <mergeCell ref="AA12:AE15"/>
    <mergeCell ref="AF12:AL15"/>
    <mergeCell ref="R12:X15"/>
    <mergeCell ref="Y12:Z15"/>
    <mergeCell ref="A106:C107"/>
    <mergeCell ref="A110:B110"/>
    <mergeCell ref="C110:D110"/>
    <mergeCell ref="E110:F110"/>
    <mergeCell ref="Z100:AC101"/>
    <mergeCell ref="D102:T103"/>
    <mergeCell ref="U102:W103"/>
    <mergeCell ref="X102:Y103"/>
    <mergeCell ref="Z102:AC103"/>
    <mergeCell ref="U104:W105"/>
    <mergeCell ref="X104:Y105"/>
    <mergeCell ref="D92:T93"/>
    <mergeCell ref="U92:W93"/>
    <mergeCell ref="X92:Y93"/>
    <mergeCell ref="Z92:AC93"/>
    <mergeCell ref="A94:C95"/>
    <mergeCell ref="D94:T95"/>
    <mergeCell ref="U94:W95"/>
    <mergeCell ref="A96:C97"/>
    <mergeCell ref="D96:T97"/>
    <mergeCell ref="U96:W97"/>
    <mergeCell ref="X96:Y97"/>
    <mergeCell ref="Z96:AC97"/>
    <mergeCell ref="X94:Y95"/>
    <mergeCell ref="Z94:AC95"/>
    <mergeCell ref="AN111:AQ111"/>
    <mergeCell ref="AR111:AU111"/>
    <mergeCell ref="AV111:AW111"/>
    <mergeCell ref="AX111:BE111"/>
    <mergeCell ref="Z110:AA110"/>
    <mergeCell ref="AB110:AC110"/>
    <mergeCell ref="AD110:AE110"/>
    <mergeCell ref="AF110:AG110"/>
    <mergeCell ref="AH110:AI110"/>
    <mergeCell ref="AJ110:AK110"/>
    <mergeCell ref="AL110:AM110"/>
    <mergeCell ref="V111:AM111"/>
    <mergeCell ref="BB110:BC110"/>
    <mergeCell ref="BD110:BE110"/>
    <mergeCell ref="V110:W110"/>
    <mergeCell ref="X110:Y110"/>
    <mergeCell ref="AR110:AS110"/>
    <mergeCell ref="AT110:AU110"/>
    <mergeCell ref="AV110:AW110"/>
    <mergeCell ref="AX110:AY110"/>
    <mergeCell ref="AZ110:BA110"/>
    <mergeCell ref="A111:D111"/>
    <mergeCell ref="E111:H111"/>
    <mergeCell ref="I111:L111"/>
    <mergeCell ref="M111:N111"/>
    <mergeCell ref="O111:T111"/>
    <mergeCell ref="G110:H110"/>
    <mergeCell ref="I110:J110"/>
    <mergeCell ref="K110:L110"/>
    <mergeCell ref="M110:N110"/>
    <mergeCell ref="O110:P110"/>
    <mergeCell ref="Q110:R110"/>
    <mergeCell ref="S110:T110"/>
    <mergeCell ref="A98:C99"/>
    <mergeCell ref="D98:T99"/>
    <mergeCell ref="U98:W99"/>
    <mergeCell ref="X98:Y99"/>
    <mergeCell ref="Z98:AC99"/>
    <mergeCell ref="D100:T101"/>
    <mergeCell ref="A70:D73"/>
    <mergeCell ref="E70:E72"/>
    <mergeCell ref="F70:F72"/>
    <mergeCell ref="G70:G72"/>
    <mergeCell ref="H70:H72"/>
    <mergeCell ref="I70:I72"/>
    <mergeCell ref="J70:J72"/>
    <mergeCell ref="A74:D77"/>
    <mergeCell ref="E74:M77"/>
    <mergeCell ref="O76:Q79"/>
    <mergeCell ref="R76:X79"/>
    <mergeCell ref="Y76:Z79"/>
    <mergeCell ref="AA76:AE79"/>
    <mergeCell ref="U90:W91"/>
    <mergeCell ref="X90:Y91"/>
    <mergeCell ref="A88:C89"/>
    <mergeCell ref="D88:T89"/>
    <mergeCell ref="U88:W89"/>
    <mergeCell ref="A81:D81"/>
    <mergeCell ref="E81:I81"/>
    <mergeCell ref="J81:R81"/>
    <mergeCell ref="S81:AA81"/>
    <mergeCell ref="AE81:AH81"/>
    <mergeCell ref="AI81:AM81"/>
    <mergeCell ref="AR87:AV87"/>
    <mergeCell ref="AW87:BE87"/>
    <mergeCell ref="A87:C87"/>
    <mergeCell ref="D87:T87"/>
    <mergeCell ref="U87:W87"/>
    <mergeCell ref="X87:Y87"/>
    <mergeCell ref="Z87:AC87"/>
    <mergeCell ref="AD87:AL87"/>
    <mergeCell ref="AN87:AQ87"/>
    <mergeCell ref="X88:Y89"/>
    <mergeCell ref="Z88:AC89"/>
    <mergeCell ref="D90:T91"/>
    <mergeCell ref="Z90:AC91"/>
    <mergeCell ref="A90:C91"/>
    <mergeCell ref="AN68:AQ71"/>
    <mergeCell ref="AR68:BE71"/>
    <mergeCell ref="AF72:AL75"/>
    <mergeCell ref="K70:K72"/>
    <mergeCell ref="L70:L72"/>
    <mergeCell ref="M70:M72"/>
    <mergeCell ref="O72:Q75"/>
    <mergeCell ref="R72:X75"/>
    <mergeCell ref="Y72:Z75"/>
    <mergeCell ref="AA72:AE75"/>
    <mergeCell ref="O68:Q71"/>
    <mergeCell ref="R68:X71"/>
    <mergeCell ref="Y68:Z71"/>
    <mergeCell ref="AA68:AE71"/>
    <mergeCell ref="AF68:AL71"/>
    <mergeCell ref="AF76:AL79"/>
    <mergeCell ref="AN81:AV81"/>
    <mergeCell ref="AW81:BE81"/>
    <mergeCell ref="A78:D80"/>
    <mergeCell ref="A63:C63"/>
    <mergeCell ref="AN63:AQ63"/>
    <mergeCell ref="AR63:BE63"/>
    <mergeCell ref="AD58:AF58"/>
    <mergeCell ref="AG58:AH58"/>
    <mergeCell ref="AI58:AL58"/>
    <mergeCell ref="AM58:AN59"/>
    <mergeCell ref="AP58:AR60"/>
    <mergeCell ref="AS58:BE60"/>
    <mergeCell ref="AN61:AP62"/>
    <mergeCell ref="AS61:AT62"/>
    <mergeCell ref="AU61:BE62"/>
    <mergeCell ref="P62:V63"/>
    <mergeCell ref="AV54:AW54"/>
    <mergeCell ref="AX54:AY54"/>
    <mergeCell ref="AP57:AR57"/>
    <mergeCell ref="AS57:BE57"/>
    <mergeCell ref="V55:AM55"/>
    <mergeCell ref="AN55:AQ55"/>
    <mergeCell ref="AR55:AU55"/>
    <mergeCell ref="AV55:AW55"/>
    <mergeCell ref="AX55:BE55"/>
    <mergeCell ref="AH54:AI54"/>
    <mergeCell ref="AJ54:AK54"/>
    <mergeCell ref="AL54:AM54"/>
    <mergeCell ref="AN54:AO54"/>
    <mergeCell ref="AP54:AQ54"/>
    <mergeCell ref="AR54:AS54"/>
    <mergeCell ref="AT54:AU54"/>
    <mergeCell ref="R65:X65"/>
    <mergeCell ref="R66:X66"/>
    <mergeCell ref="O67:Q67"/>
    <mergeCell ref="R67:X67"/>
    <mergeCell ref="Y67:AE67"/>
    <mergeCell ref="AF67:AL67"/>
    <mergeCell ref="AN67:AQ67"/>
    <mergeCell ref="AR67:BE67"/>
    <mergeCell ref="E66:F66"/>
    <mergeCell ref="G66:H66"/>
    <mergeCell ref="Y66:AE66"/>
    <mergeCell ref="AF66:AL66"/>
    <mergeCell ref="AN66:AQ66"/>
    <mergeCell ref="AR66:BE66"/>
    <mergeCell ref="AN64:AQ65"/>
    <mergeCell ref="AR64:BE65"/>
    <mergeCell ref="O65:Q66"/>
    <mergeCell ref="Y65:AE65"/>
    <mergeCell ref="AF65:AL65"/>
  </mergeCells>
  <phoneticPr fontId="24"/>
  <printOptions horizontalCentered="1"/>
  <pageMargins left="0.78740157480314965" right="0.11811023622047245" top="0.55118110236220474" bottom="0.15748031496062992" header="0" footer="0"/>
  <pageSetup paperSize="9" scale="9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AE1000"/>
  <sheetViews>
    <sheetView workbookViewId="0"/>
  </sheetViews>
  <sheetFormatPr defaultColWidth="14.42578125" defaultRowHeight="15" customHeight="1"/>
  <cols>
    <col min="1" max="1" width="26.140625" customWidth="1"/>
    <col min="2" max="2" width="26.42578125" customWidth="1"/>
    <col min="3" max="3" width="5.28515625" customWidth="1"/>
    <col min="4" max="4" width="18.42578125" customWidth="1"/>
    <col min="5" max="5" width="10.42578125" customWidth="1"/>
    <col min="6" max="6" width="19.28515625" customWidth="1"/>
    <col min="7" max="7" width="10.28515625" customWidth="1"/>
    <col min="8" max="8" width="21.42578125" customWidth="1"/>
    <col min="9" max="9" width="8.5703125" customWidth="1"/>
    <col min="10" max="10" width="19.28515625" customWidth="1"/>
    <col min="11" max="11" width="8.5703125" customWidth="1"/>
    <col min="12" max="12" width="19.28515625" customWidth="1"/>
    <col min="13" max="13" width="9.42578125" customWidth="1"/>
    <col min="14" max="15" width="19.28515625" customWidth="1"/>
    <col min="16" max="16" width="8" customWidth="1"/>
    <col min="17" max="17" width="25.140625" customWidth="1"/>
    <col min="18" max="18" width="24.42578125" customWidth="1"/>
    <col min="19" max="19" width="5.28515625" customWidth="1"/>
    <col min="20" max="20" width="10.5703125" customWidth="1"/>
    <col min="21" max="21" width="8.5703125" customWidth="1"/>
    <col min="22" max="22" width="16.42578125" customWidth="1"/>
    <col min="23" max="23" width="8.5703125" customWidth="1"/>
    <col min="24" max="24" width="16.42578125" customWidth="1"/>
    <col min="25" max="25" width="8.5703125" customWidth="1"/>
    <col min="26" max="26" width="16.42578125" customWidth="1"/>
    <col min="27" max="27" width="8.5703125" customWidth="1"/>
    <col min="28" max="28" width="16.28515625" customWidth="1"/>
    <col min="29" max="29" width="8.5703125" customWidth="1"/>
    <col min="30" max="31" width="16.42578125" customWidth="1"/>
  </cols>
  <sheetData>
    <row r="1" spans="1:31" ht="27" customHeight="1">
      <c r="A1" s="71" t="s">
        <v>91</v>
      </c>
      <c r="B1" s="72" t="s">
        <v>92</v>
      </c>
      <c r="C1" s="73" t="s">
        <v>93</v>
      </c>
      <c r="D1" s="74" t="s">
        <v>94</v>
      </c>
      <c r="E1" s="75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33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</row>
    <row r="2" spans="1:31" ht="21.75" customHeight="1">
      <c r="A2" s="421" t="s">
        <v>95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76"/>
      <c r="Q2" s="77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 ht="20.25" customHeight="1">
      <c r="A3" s="79" t="s">
        <v>96</v>
      </c>
      <c r="B3" s="80"/>
      <c r="C3" s="80"/>
      <c r="D3" s="80"/>
      <c r="E3" s="81"/>
      <c r="F3" s="80"/>
      <c r="G3" s="80"/>
      <c r="H3" s="80"/>
      <c r="I3" s="80"/>
      <c r="J3" s="80"/>
      <c r="K3" s="80"/>
      <c r="L3" s="80"/>
      <c r="M3" s="80"/>
      <c r="N3" s="80"/>
      <c r="O3" s="80"/>
      <c r="P3" s="76"/>
      <c r="Q3" s="82"/>
      <c r="R3" s="80"/>
      <c r="S3" s="83"/>
      <c r="T3" s="80"/>
      <c r="U3" s="81"/>
      <c r="V3" s="80"/>
      <c r="W3" s="80"/>
      <c r="X3" s="80"/>
      <c r="Y3" s="80"/>
      <c r="Z3" s="80"/>
      <c r="AA3" s="80"/>
      <c r="AB3" s="80"/>
      <c r="AC3" s="80"/>
      <c r="AD3" s="80"/>
      <c r="AE3" s="80"/>
    </row>
    <row r="4" spans="1:31" ht="20.25" customHeight="1">
      <c r="A4" s="84" t="s">
        <v>97</v>
      </c>
      <c r="B4" s="85"/>
      <c r="C4" s="85"/>
      <c r="D4" s="85"/>
      <c r="E4" s="81"/>
      <c r="F4" s="80"/>
      <c r="G4" s="82" t="s">
        <v>98</v>
      </c>
      <c r="H4" s="86"/>
      <c r="I4" s="80"/>
      <c r="J4" s="80"/>
      <c r="K4" s="80"/>
      <c r="L4" s="80"/>
      <c r="M4" s="80"/>
      <c r="N4" s="80"/>
      <c r="O4" s="80"/>
      <c r="P4" s="76"/>
      <c r="Q4" s="82"/>
      <c r="R4" s="80"/>
      <c r="S4" s="83"/>
      <c r="T4" s="80"/>
      <c r="U4" s="81"/>
      <c r="V4" s="80"/>
      <c r="W4" s="80"/>
      <c r="X4" s="80"/>
      <c r="Y4" s="80"/>
      <c r="Z4" s="80"/>
      <c r="AA4" s="80"/>
      <c r="AB4" s="80"/>
      <c r="AC4" s="80"/>
      <c r="AD4" s="80"/>
      <c r="AE4" s="80"/>
    </row>
    <row r="5" spans="1:31" ht="5.25" customHeight="1">
      <c r="A5" s="79"/>
      <c r="B5" s="80"/>
      <c r="C5" s="80"/>
      <c r="D5" s="80"/>
      <c r="E5" s="81"/>
      <c r="F5" s="80"/>
      <c r="G5" s="80"/>
      <c r="H5" s="80"/>
      <c r="I5" s="80"/>
      <c r="J5" s="80"/>
      <c r="K5" s="80"/>
      <c r="L5" s="80"/>
      <c r="M5" s="80"/>
      <c r="N5" s="80"/>
      <c r="O5" s="80"/>
      <c r="P5" s="76"/>
      <c r="Q5" s="82"/>
      <c r="R5" s="80"/>
      <c r="S5" s="83"/>
      <c r="T5" s="80"/>
      <c r="U5" s="81"/>
      <c r="V5" s="80"/>
      <c r="W5" s="80"/>
      <c r="X5" s="80"/>
      <c r="Y5" s="80"/>
      <c r="Z5" s="80"/>
      <c r="AA5" s="80"/>
      <c r="AB5" s="80"/>
      <c r="AC5" s="80"/>
      <c r="AD5" s="80"/>
      <c r="AE5" s="80"/>
    </row>
    <row r="6" spans="1:31" ht="20.25" customHeight="1">
      <c r="A6" s="79" t="s">
        <v>99</v>
      </c>
      <c r="B6" s="80"/>
      <c r="C6" s="80"/>
      <c r="D6" s="80"/>
      <c r="E6" s="81"/>
      <c r="F6" s="80"/>
      <c r="G6" s="82" t="s">
        <v>100</v>
      </c>
      <c r="H6" s="86"/>
      <c r="I6" s="80"/>
      <c r="J6" s="80"/>
      <c r="K6" s="80"/>
      <c r="L6" s="80" t="s">
        <v>101</v>
      </c>
      <c r="M6" s="80"/>
      <c r="N6" s="80"/>
      <c r="O6" s="80"/>
      <c r="P6" s="76"/>
      <c r="Q6" s="82"/>
      <c r="R6" s="80"/>
      <c r="S6" s="83"/>
      <c r="T6" s="80"/>
      <c r="U6" s="81"/>
      <c r="V6" s="80"/>
      <c r="W6" s="80"/>
      <c r="X6" s="80"/>
      <c r="Y6" s="80"/>
      <c r="Z6" s="80"/>
      <c r="AA6" s="80"/>
      <c r="AB6" s="80"/>
      <c r="AC6" s="80"/>
      <c r="AD6" s="80"/>
      <c r="AE6" s="80"/>
    </row>
    <row r="7" spans="1:31" ht="20.25" customHeight="1">
      <c r="A7" s="84" t="s">
        <v>102</v>
      </c>
      <c r="B7" s="85"/>
      <c r="C7" s="85"/>
      <c r="D7" s="87"/>
      <c r="E7" s="81"/>
      <c r="F7" s="88" t="s">
        <v>103</v>
      </c>
      <c r="G7" s="89"/>
      <c r="H7" s="89"/>
      <c r="I7" s="80"/>
      <c r="J7" s="80"/>
      <c r="K7" s="80"/>
      <c r="L7" s="80"/>
      <c r="M7" s="80"/>
      <c r="N7" s="80"/>
      <c r="O7" s="80"/>
      <c r="P7" s="76"/>
      <c r="Q7" s="82"/>
      <c r="R7" s="80"/>
      <c r="S7" s="83"/>
      <c r="T7" s="90"/>
      <c r="U7" s="81"/>
      <c r="V7" s="82"/>
      <c r="W7" s="80"/>
      <c r="X7" s="80"/>
      <c r="Y7" s="80"/>
      <c r="Z7" s="80"/>
      <c r="AA7" s="80"/>
      <c r="AB7" s="80"/>
      <c r="AC7" s="80"/>
      <c r="AD7" s="80"/>
      <c r="AE7" s="80"/>
    </row>
    <row r="8" spans="1:31" ht="6.75" customHeight="1">
      <c r="A8" s="91"/>
      <c r="B8" s="80"/>
      <c r="C8" s="80"/>
      <c r="D8" s="80"/>
      <c r="E8" s="81"/>
      <c r="F8" s="80"/>
      <c r="G8" s="80"/>
      <c r="H8" s="80"/>
      <c r="I8" s="80"/>
      <c r="J8" s="80"/>
      <c r="K8" s="80"/>
      <c r="L8" s="80"/>
      <c r="M8" s="80"/>
      <c r="N8" s="80"/>
      <c r="O8" s="80"/>
      <c r="P8" s="76"/>
      <c r="Q8" s="80"/>
      <c r="R8" s="80"/>
      <c r="S8" s="83"/>
      <c r="T8" s="80"/>
      <c r="U8" s="81"/>
      <c r="V8" s="80"/>
      <c r="W8" s="80"/>
      <c r="X8" s="80"/>
      <c r="Y8" s="80"/>
      <c r="Z8" s="80"/>
      <c r="AA8" s="80"/>
      <c r="AB8" s="80"/>
      <c r="AC8" s="80"/>
      <c r="AD8" s="80"/>
      <c r="AE8" s="80"/>
    </row>
    <row r="9" spans="1:31" ht="15.75" customHeight="1">
      <c r="A9" s="422" t="s">
        <v>104</v>
      </c>
      <c r="B9" s="424" t="s">
        <v>105</v>
      </c>
      <c r="C9" s="92" t="s">
        <v>106</v>
      </c>
      <c r="D9" s="93" t="s">
        <v>77</v>
      </c>
      <c r="E9" s="426" t="s">
        <v>107</v>
      </c>
      <c r="F9" s="418"/>
      <c r="G9" s="417" t="s">
        <v>108</v>
      </c>
      <c r="H9" s="418"/>
      <c r="I9" s="417" t="s">
        <v>109</v>
      </c>
      <c r="J9" s="418"/>
      <c r="K9" s="417" t="s">
        <v>110</v>
      </c>
      <c r="L9" s="418"/>
      <c r="M9" s="417" t="s">
        <v>111</v>
      </c>
      <c r="N9" s="418"/>
      <c r="O9" s="419" t="s">
        <v>112</v>
      </c>
      <c r="P9" s="76"/>
      <c r="Q9" s="27"/>
      <c r="R9" s="27"/>
      <c r="S9" s="83"/>
      <c r="T9" s="83"/>
      <c r="U9" s="94"/>
      <c r="V9" s="95"/>
      <c r="W9" s="82"/>
      <c r="X9" s="83"/>
      <c r="Y9" s="82"/>
      <c r="Z9" s="83"/>
      <c r="AA9" s="82"/>
      <c r="AB9" s="83"/>
      <c r="AC9" s="82"/>
      <c r="AD9" s="83"/>
      <c r="AE9" s="27"/>
    </row>
    <row r="10" spans="1:31" ht="15.75" customHeight="1">
      <c r="A10" s="423"/>
      <c r="B10" s="425"/>
      <c r="C10" s="96" t="s">
        <v>113</v>
      </c>
      <c r="D10" s="97" t="s">
        <v>114</v>
      </c>
      <c r="E10" s="98" t="s">
        <v>115</v>
      </c>
      <c r="F10" s="99" t="s">
        <v>116</v>
      </c>
      <c r="G10" s="100" t="s">
        <v>115</v>
      </c>
      <c r="H10" s="99" t="s">
        <v>116</v>
      </c>
      <c r="I10" s="100" t="s">
        <v>115</v>
      </c>
      <c r="J10" s="99" t="s">
        <v>116</v>
      </c>
      <c r="K10" s="100" t="s">
        <v>115</v>
      </c>
      <c r="L10" s="99" t="s">
        <v>116</v>
      </c>
      <c r="M10" s="100" t="s">
        <v>115</v>
      </c>
      <c r="N10" s="101" t="s">
        <v>116</v>
      </c>
      <c r="O10" s="420"/>
      <c r="P10" s="76"/>
      <c r="Q10" s="27"/>
      <c r="R10" s="27"/>
      <c r="S10" s="83"/>
      <c r="T10" s="83"/>
      <c r="U10" s="95"/>
      <c r="V10" s="83"/>
      <c r="W10" s="83"/>
      <c r="X10" s="83"/>
      <c r="Y10" s="83"/>
      <c r="Z10" s="83"/>
      <c r="AA10" s="83"/>
      <c r="AB10" s="83"/>
      <c r="AC10" s="83"/>
      <c r="AD10" s="83"/>
      <c r="AE10" s="27"/>
    </row>
    <row r="11" spans="1:31" ht="30" customHeight="1">
      <c r="A11" s="102"/>
      <c r="B11" s="103"/>
      <c r="C11" s="104"/>
      <c r="D11" s="105"/>
      <c r="E11" s="106"/>
      <c r="F11" s="107"/>
      <c r="G11" s="108"/>
      <c r="H11" s="109"/>
      <c r="I11" s="106"/>
      <c r="J11" s="109"/>
      <c r="K11" s="108"/>
      <c r="L11" s="107"/>
      <c r="M11" s="106"/>
      <c r="N11" s="110"/>
      <c r="O11" s="111"/>
      <c r="P11" s="80"/>
      <c r="Q11" s="80"/>
      <c r="R11" s="80"/>
      <c r="S11" s="83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t="30" customHeight="1">
      <c r="A12" s="112"/>
      <c r="B12" s="113"/>
      <c r="C12" s="114">
        <f>P4</f>
        <v>0</v>
      </c>
      <c r="D12" s="115"/>
      <c r="E12" s="116"/>
      <c r="F12" s="117">
        <f>D12*E12</f>
        <v>0</v>
      </c>
      <c r="G12" s="118"/>
      <c r="H12" s="119">
        <f>D12*G12</f>
        <v>0</v>
      </c>
      <c r="I12" s="120"/>
      <c r="J12" s="119">
        <f>D12*I12</f>
        <v>0</v>
      </c>
      <c r="K12" s="121">
        <f>G12+I12</f>
        <v>0</v>
      </c>
      <c r="L12" s="122">
        <f>D12*K12</f>
        <v>0</v>
      </c>
      <c r="M12" s="120">
        <f>E12-K12</f>
        <v>0</v>
      </c>
      <c r="N12" s="123">
        <f>D12*M12</f>
        <v>0</v>
      </c>
      <c r="O12" s="124"/>
      <c r="P12" s="91"/>
      <c r="Q12" s="91"/>
      <c r="R12" s="91"/>
      <c r="S12" s="27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30" customHeight="1">
      <c r="A13" s="125"/>
      <c r="B13" s="126"/>
      <c r="C13" s="127"/>
      <c r="D13" s="115"/>
      <c r="E13" s="128"/>
      <c r="F13" s="129"/>
      <c r="G13" s="130"/>
      <c r="H13" s="131"/>
      <c r="I13" s="132"/>
      <c r="J13" s="131"/>
      <c r="K13" s="133"/>
      <c r="L13" s="134"/>
      <c r="M13" s="132"/>
      <c r="N13" s="135"/>
      <c r="O13" s="136"/>
      <c r="P13" s="80"/>
      <c r="Q13" s="80"/>
      <c r="R13" s="80"/>
      <c r="S13" s="83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ht="30" customHeight="1">
      <c r="A14" s="137"/>
      <c r="B14" s="138"/>
      <c r="C14" s="127"/>
      <c r="D14" s="115"/>
      <c r="E14" s="128"/>
      <c r="F14" s="129"/>
      <c r="G14" s="130"/>
      <c r="H14" s="131"/>
      <c r="I14" s="132"/>
      <c r="J14" s="131"/>
      <c r="K14" s="133"/>
      <c r="L14" s="134"/>
      <c r="M14" s="132"/>
      <c r="N14" s="135"/>
      <c r="O14" s="136"/>
      <c r="P14" s="80"/>
      <c r="Q14" s="80"/>
      <c r="R14" s="80"/>
      <c r="S14" s="83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ht="30" customHeight="1">
      <c r="A15" s="139"/>
      <c r="B15" s="113"/>
      <c r="C15" s="127"/>
      <c r="D15" s="140"/>
      <c r="E15" s="130"/>
      <c r="F15" s="129"/>
      <c r="G15" s="130"/>
      <c r="H15" s="131"/>
      <c r="I15" s="130"/>
      <c r="J15" s="131"/>
      <c r="K15" s="133"/>
      <c r="L15" s="134"/>
      <c r="M15" s="132"/>
      <c r="N15" s="135"/>
      <c r="O15" s="136"/>
      <c r="P15" s="80"/>
      <c r="Q15" s="80"/>
      <c r="R15" s="80"/>
      <c r="S15" s="83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ht="30" customHeight="1">
      <c r="A16" s="139"/>
      <c r="B16" s="141"/>
      <c r="C16" s="142"/>
      <c r="D16" s="115"/>
      <c r="E16" s="116"/>
      <c r="F16" s="129"/>
      <c r="G16" s="130"/>
      <c r="H16" s="131"/>
      <c r="I16" s="132"/>
      <c r="J16" s="131"/>
      <c r="K16" s="133"/>
      <c r="L16" s="134"/>
      <c r="M16" s="132"/>
      <c r="N16" s="135"/>
      <c r="O16" s="136"/>
      <c r="P16" s="80"/>
      <c r="Q16" s="80"/>
      <c r="R16" s="80"/>
      <c r="S16" s="83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ht="30" customHeight="1">
      <c r="A17" s="139"/>
      <c r="B17" s="141"/>
      <c r="C17" s="142"/>
      <c r="D17" s="115"/>
      <c r="E17" s="128"/>
      <c r="F17" s="129"/>
      <c r="G17" s="130"/>
      <c r="H17" s="131"/>
      <c r="I17" s="132"/>
      <c r="J17" s="131"/>
      <c r="K17" s="133"/>
      <c r="L17" s="134"/>
      <c r="M17" s="132"/>
      <c r="N17" s="135"/>
      <c r="O17" s="136"/>
      <c r="P17" s="80"/>
      <c r="Q17" s="80"/>
      <c r="R17" s="80"/>
      <c r="S17" s="83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ht="30" customHeight="1">
      <c r="A18" s="139"/>
      <c r="B18" s="143"/>
      <c r="C18" s="142"/>
      <c r="D18" s="115"/>
      <c r="E18" s="128"/>
      <c r="F18" s="129"/>
      <c r="G18" s="130"/>
      <c r="H18" s="131"/>
      <c r="I18" s="132"/>
      <c r="J18" s="131"/>
      <c r="K18" s="133"/>
      <c r="L18" s="134"/>
      <c r="M18" s="132"/>
      <c r="N18" s="135"/>
      <c r="O18" s="136"/>
      <c r="P18" s="80"/>
      <c r="Q18" s="80"/>
      <c r="R18" s="80"/>
      <c r="S18" s="83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ht="30" customHeight="1">
      <c r="A19" s="139"/>
      <c r="B19" s="141"/>
      <c r="C19" s="142"/>
      <c r="D19" s="115"/>
      <c r="E19" s="128"/>
      <c r="F19" s="129"/>
      <c r="G19" s="130"/>
      <c r="H19" s="131"/>
      <c r="I19" s="132"/>
      <c r="J19" s="131"/>
      <c r="K19" s="133"/>
      <c r="L19" s="134"/>
      <c r="M19" s="132"/>
      <c r="N19" s="135"/>
      <c r="O19" s="136"/>
      <c r="P19" s="80"/>
      <c r="Q19" s="80"/>
      <c r="R19" s="80"/>
      <c r="S19" s="83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30" customHeight="1">
      <c r="A20" s="139"/>
      <c r="B20" s="144"/>
      <c r="C20" s="142"/>
      <c r="D20" s="115"/>
      <c r="E20" s="128"/>
      <c r="F20" s="129"/>
      <c r="G20" s="130"/>
      <c r="H20" s="131"/>
      <c r="I20" s="132"/>
      <c r="J20" s="131"/>
      <c r="K20" s="133"/>
      <c r="L20" s="134"/>
      <c r="M20" s="132"/>
      <c r="N20" s="135"/>
      <c r="O20" s="136"/>
      <c r="P20" s="80"/>
      <c r="Q20" s="80"/>
      <c r="R20" s="80"/>
      <c r="S20" s="83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30" customHeight="1">
      <c r="A21" s="139"/>
      <c r="B21" s="143"/>
      <c r="C21" s="142"/>
      <c r="D21" s="115"/>
      <c r="E21" s="116"/>
      <c r="F21" s="129"/>
      <c r="G21" s="130"/>
      <c r="H21" s="131"/>
      <c r="I21" s="132"/>
      <c r="J21" s="131"/>
      <c r="K21" s="133"/>
      <c r="L21" s="134"/>
      <c r="M21" s="132"/>
      <c r="N21" s="135"/>
      <c r="O21" s="136"/>
      <c r="P21" s="80"/>
      <c r="Q21" s="80"/>
      <c r="R21" s="80"/>
      <c r="S21" s="83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t="30" customHeight="1">
      <c r="A22" s="139"/>
      <c r="B22" s="144"/>
      <c r="C22" s="142"/>
      <c r="D22" s="115"/>
      <c r="E22" s="128"/>
      <c r="F22" s="129"/>
      <c r="G22" s="130"/>
      <c r="H22" s="131"/>
      <c r="I22" s="132"/>
      <c r="J22" s="131"/>
      <c r="K22" s="133"/>
      <c r="L22" s="134"/>
      <c r="M22" s="132"/>
      <c r="N22" s="135"/>
      <c r="O22" s="136"/>
      <c r="P22" s="80"/>
      <c r="Q22" s="80"/>
      <c r="R22" s="80"/>
      <c r="S22" s="83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30" customHeight="1">
      <c r="A23" s="139"/>
      <c r="B23" s="144"/>
      <c r="C23" s="142"/>
      <c r="D23" s="115"/>
      <c r="E23" s="128"/>
      <c r="F23" s="129"/>
      <c r="G23" s="130"/>
      <c r="H23" s="131"/>
      <c r="I23" s="132"/>
      <c r="J23" s="131"/>
      <c r="K23" s="133"/>
      <c r="L23" s="134"/>
      <c r="M23" s="132"/>
      <c r="N23" s="135"/>
      <c r="O23" s="136"/>
      <c r="P23" s="80"/>
      <c r="Q23" s="80"/>
      <c r="R23" s="80"/>
      <c r="S23" s="83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30" customHeight="1">
      <c r="A24" s="139"/>
      <c r="B24" s="144"/>
      <c r="C24" s="142"/>
      <c r="D24" s="115"/>
      <c r="E24" s="128"/>
      <c r="F24" s="129"/>
      <c r="G24" s="130"/>
      <c r="H24" s="131"/>
      <c r="I24" s="132"/>
      <c r="J24" s="131"/>
      <c r="K24" s="133"/>
      <c r="L24" s="134"/>
      <c r="M24" s="132"/>
      <c r="N24" s="135"/>
      <c r="O24" s="136"/>
      <c r="P24" s="80"/>
      <c r="Q24" s="80"/>
      <c r="R24" s="80"/>
      <c r="S24" s="83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30" customHeight="1">
      <c r="A25" s="139"/>
      <c r="B25" s="144"/>
      <c r="C25" s="142"/>
      <c r="D25" s="115"/>
      <c r="E25" s="128"/>
      <c r="F25" s="129"/>
      <c r="G25" s="130"/>
      <c r="H25" s="131"/>
      <c r="I25" s="132"/>
      <c r="J25" s="131"/>
      <c r="K25" s="133"/>
      <c r="L25" s="134"/>
      <c r="M25" s="132"/>
      <c r="N25" s="135"/>
      <c r="O25" s="136"/>
      <c r="P25" s="80"/>
      <c r="Q25" s="80"/>
      <c r="R25" s="80"/>
      <c r="S25" s="83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t="30" customHeight="1">
      <c r="A26" s="145"/>
      <c r="B26" s="146"/>
      <c r="C26" s="147"/>
      <c r="D26" s="115"/>
      <c r="E26" s="128"/>
      <c r="F26" s="129"/>
      <c r="G26" s="130"/>
      <c r="H26" s="131"/>
      <c r="I26" s="130"/>
      <c r="J26" s="131"/>
      <c r="K26" s="133"/>
      <c r="L26" s="134"/>
      <c r="M26" s="132"/>
      <c r="N26" s="135"/>
      <c r="O26" s="136"/>
      <c r="P26" s="80"/>
      <c r="Q26" s="80"/>
      <c r="R26" s="80"/>
      <c r="S26" s="83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t="30" customHeight="1">
      <c r="A27" s="148"/>
      <c r="B27" s="149"/>
      <c r="C27" s="150"/>
      <c r="D27" s="140"/>
      <c r="E27" s="130"/>
      <c r="F27" s="129"/>
      <c r="G27" s="130"/>
      <c r="H27" s="131"/>
      <c r="I27" s="130"/>
      <c r="J27" s="131"/>
      <c r="K27" s="133"/>
      <c r="L27" s="134"/>
      <c r="M27" s="132"/>
      <c r="N27" s="135"/>
      <c r="O27" s="136"/>
      <c r="P27" s="80"/>
      <c r="Q27" s="80"/>
      <c r="R27" s="80"/>
      <c r="S27" s="83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t="30" customHeight="1">
      <c r="A28" s="148"/>
      <c r="B28" s="149"/>
      <c r="C28" s="150"/>
      <c r="D28" s="140"/>
      <c r="E28" s="130"/>
      <c r="F28" s="129"/>
      <c r="G28" s="130"/>
      <c r="H28" s="131"/>
      <c r="I28" s="130"/>
      <c r="J28" s="131"/>
      <c r="K28" s="133"/>
      <c r="L28" s="134"/>
      <c r="M28" s="132"/>
      <c r="N28" s="135"/>
      <c r="O28" s="136"/>
      <c r="P28" s="80"/>
      <c r="Q28" s="80"/>
      <c r="R28" s="80"/>
      <c r="S28" s="83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t="30" customHeight="1">
      <c r="A29" s="125"/>
      <c r="B29" s="151"/>
      <c r="C29" s="152"/>
      <c r="D29" s="115"/>
      <c r="E29" s="128"/>
      <c r="F29" s="129"/>
      <c r="G29" s="130"/>
      <c r="H29" s="131"/>
      <c r="I29" s="132"/>
      <c r="J29" s="131"/>
      <c r="K29" s="133"/>
      <c r="L29" s="134"/>
      <c r="M29" s="132"/>
      <c r="N29" s="135"/>
      <c r="O29" s="136"/>
      <c r="P29" s="80"/>
      <c r="Q29" s="80"/>
      <c r="R29" s="80"/>
      <c r="S29" s="83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t="30" customHeight="1">
      <c r="A30" s="137"/>
      <c r="B30" s="138"/>
      <c r="C30" s="127"/>
      <c r="D30" s="115"/>
      <c r="E30" s="128"/>
      <c r="F30" s="129"/>
      <c r="G30" s="130"/>
      <c r="H30" s="131"/>
      <c r="I30" s="130"/>
      <c r="J30" s="131"/>
      <c r="K30" s="133"/>
      <c r="L30" s="134"/>
      <c r="M30" s="132"/>
      <c r="N30" s="135"/>
      <c r="O30" s="136"/>
      <c r="P30" s="80"/>
      <c r="Q30" s="80"/>
      <c r="R30" s="80"/>
      <c r="S30" s="83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t="30" customHeight="1">
      <c r="A31" s="125"/>
      <c r="B31" s="151"/>
      <c r="C31" s="150"/>
      <c r="D31" s="140"/>
      <c r="E31" s="130"/>
      <c r="F31" s="129"/>
      <c r="G31" s="130"/>
      <c r="H31" s="131"/>
      <c r="I31" s="130"/>
      <c r="J31" s="131"/>
      <c r="K31" s="133"/>
      <c r="L31" s="134"/>
      <c r="M31" s="132"/>
      <c r="N31" s="135"/>
      <c r="O31" s="136"/>
      <c r="P31" s="80"/>
      <c r="Q31" s="80"/>
      <c r="R31" s="80"/>
      <c r="S31" s="83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t="30" customHeight="1">
      <c r="A32" s="125"/>
      <c r="B32" s="149"/>
      <c r="C32" s="150"/>
      <c r="D32" s="140"/>
      <c r="E32" s="130"/>
      <c r="F32" s="129"/>
      <c r="G32" s="130"/>
      <c r="H32" s="131"/>
      <c r="I32" s="130"/>
      <c r="J32" s="131"/>
      <c r="K32" s="133"/>
      <c r="L32" s="134"/>
      <c r="M32" s="132"/>
      <c r="N32" s="135"/>
      <c r="O32" s="136"/>
      <c r="P32" s="80"/>
      <c r="Q32" s="80"/>
      <c r="R32" s="80"/>
      <c r="S32" s="83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t="30" customHeight="1">
      <c r="A33" s="125"/>
      <c r="B33" s="151"/>
      <c r="C33" s="127"/>
      <c r="D33" s="115"/>
      <c r="E33" s="128"/>
      <c r="F33" s="129"/>
      <c r="G33" s="130"/>
      <c r="H33" s="131"/>
      <c r="I33" s="130"/>
      <c r="J33" s="131"/>
      <c r="K33" s="133"/>
      <c r="L33" s="134"/>
      <c r="M33" s="132"/>
      <c r="N33" s="135"/>
      <c r="O33" s="136"/>
      <c r="P33" s="80"/>
      <c r="Q33" s="80"/>
      <c r="R33" s="80"/>
      <c r="S33" s="83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t="30" customHeight="1">
      <c r="A34" s="125"/>
      <c r="B34" s="151"/>
      <c r="C34" s="127"/>
      <c r="D34" s="115"/>
      <c r="E34" s="153"/>
      <c r="F34" s="129"/>
      <c r="G34" s="130"/>
      <c r="H34" s="131"/>
      <c r="I34" s="132"/>
      <c r="J34" s="131"/>
      <c r="K34" s="133"/>
      <c r="L34" s="131"/>
      <c r="M34" s="132"/>
      <c r="N34" s="135"/>
      <c r="O34" s="136"/>
      <c r="P34" s="80"/>
      <c r="Q34" s="80"/>
      <c r="R34" s="80"/>
      <c r="S34" s="83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t="30" customHeight="1">
      <c r="A35" s="137"/>
      <c r="B35" s="151"/>
      <c r="C35" s="127"/>
      <c r="D35" s="115"/>
      <c r="E35" s="153"/>
      <c r="F35" s="129"/>
      <c r="G35" s="130"/>
      <c r="H35" s="131"/>
      <c r="I35" s="132"/>
      <c r="J35" s="131"/>
      <c r="K35" s="133"/>
      <c r="L35" s="131"/>
      <c r="M35" s="132"/>
      <c r="N35" s="135"/>
      <c r="O35" s="136"/>
      <c r="P35" s="80"/>
      <c r="Q35" s="80"/>
      <c r="R35" s="80"/>
      <c r="S35" s="83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t="30" customHeight="1">
      <c r="A36" s="137"/>
      <c r="B36" s="151"/>
      <c r="C36" s="127"/>
      <c r="D36" s="115"/>
      <c r="E36" s="153"/>
      <c r="F36" s="129"/>
      <c r="G36" s="130"/>
      <c r="H36" s="131"/>
      <c r="I36" s="132"/>
      <c r="J36" s="131"/>
      <c r="K36" s="133"/>
      <c r="L36" s="131"/>
      <c r="M36" s="132"/>
      <c r="N36" s="135"/>
      <c r="O36" s="136"/>
      <c r="P36" s="80"/>
      <c r="Q36" s="80"/>
      <c r="R36" s="80"/>
      <c r="S36" s="83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t="30" customHeight="1">
      <c r="A37" s="137"/>
      <c r="B37" s="151"/>
      <c r="C37" s="127"/>
      <c r="D37" s="115"/>
      <c r="E37" s="153"/>
      <c r="F37" s="129"/>
      <c r="G37" s="130"/>
      <c r="H37" s="131"/>
      <c r="I37" s="132"/>
      <c r="J37" s="131"/>
      <c r="K37" s="133"/>
      <c r="L37" s="131"/>
      <c r="M37" s="132"/>
      <c r="N37" s="135"/>
      <c r="O37" s="136"/>
      <c r="P37" s="80"/>
      <c r="Q37" s="80"/>
      <c r="R37" s="80"/>
      <c r="S37" s="83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t="30" customHeight="1">
      <c r="A38" s="125"/>
      <c r="B38" s="149"/>
      <c r="C38" s="150"/>
      <c r="D38" s="140"/>
      <c r="E38" s="130"/>
      <c r="F38" s="129"/>
      <c r="G38" s="130"/>
      <c r="H38" s="131"/>
      <c r="I38" s="130"/>
      <c r="J38" s="131"/>
      <c r="K38" s="133"/>
      <c r="L38" s="134"/>
      <c r="M38" s="132"/>
      <c r="N38" s="135"/>
      <c r="O38" s="136"/>
      <c r="P38" s="80"/>
      <c r="Q38" s="80"/>
      <c r="R38" s="80"/>
      <c r="S38" s="83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t="30" customHeight="1">
      <c r="A39" s="125"/>
      <c r="B39" s="149"/>
      <c r="C39" s="150"/>
      <c r="D39" s="140"/>
      <c r="E39" s="130"/>
      <c r="F39" s="129"/>
      <c r="G39" s="130"/>
      <c r="H39" s="131"/>
      <c r="I39" s="130"/>
      <c r="J39" s="131"/>
      <c r="K39" s="133"/>
      <c r="L39" s="134"/>
      <c r="M39" s="132"/>
      <c r="N39" s="135"/>
      <c r="O39" s="136"/>
      <c r="P39" s="80"/>
      <c r="Q39" s="80"/>
      <c r="R39" s="80"/>
      <c r="S39" s="83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t="30" customHeight="1">
      <c r="A40" s="125"/>
      <c r="B40" s="149"/>
      <c r="C40" s="150"/>
      <c r="D40" s="140"/>
      <c r="E40" s="130"/>
      <c r="F40" s="129"/>
      <c r="G40" s="130"/>
      <c r="H40" s="131"/>
      <c r="I40" s="130"/>
      <c r="J40" s="131"/>
      <c r="K40" s="133"/>
      <c r="L40" s="134"/>
      <c r="M40" s="132"/>
      <c r="N40" s="135"/>
      <c r="O40" s="136"/>
      <c r="P40" s="80"/>
      <c r="Q40" s="80"/>
      <c r="R40" s="80"/>
      <c r="S40" s="83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t="30" customHeight="1">
      <c r="A41" s="125"/>
      <c r="B41" s="151"/>
      <c r="C41" s="150"/>
      <c r="D41" s="140"/>
      <c r="E41" s="130"/>
      <c r="F41" s="129"/>
      <c r="G41" s="130"/>
      <c r="H41" s="131"/>
      <c r="I41" s="130"/>
      <c r="J41" s="131"/>
      <c r="K41" s="133"/>
      <c r="L41" s="134"/>
      <c r="M41" s="132"/>
      <c r="N41" s="135"/>
      <c r="O41" s="136"/>
      <c r="P41" s="80"/>
      <c r="Q41" s="80"/>
      <c r="R41" s="80"/>
      <c r="S41" s="83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t="30" customHeight="1">
      <c r="A42" s="137"/>
      <c r="B42" s="151"/>
      <c r="C42" s="152"/>
      <c r="D42" s="115"/>
      <c r="E42" s="128"/>
      <c r="F42" s="129"/>
      <c r="G42" s="130"/>
      <c r="H42" s="131"/>
      <c r="I42" s="132"/>
      <c r="J42" s="131"/>
      <c r="K42" s="133"/>
      <c r="L42" s="134"/>
      <c r="M42" s="132"/>
      <c r="N42" s="135"/>
      <c r="O42" s="136"/>
      <c r="P42" s="80"/>
      <c r="Q42" s="80"/>
      <c r="R42" s="80"/>
      <c r="S42" s="83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t="30" customHeight="1">
      <c r="A43" s="125"/>
      <c r="B43" s="154"/>
      <c r="C43" s="152"/>
      <c r="D43" s="115"/>
      <c r="E43" s="128"/>
      <c r="F43" s="129"/>
      <c r="G43" s="130"/>
      <c r="H43" s="131"/>
      <c r="I43" s="132"/>
      <c r="J43" s="131"/>
      <c r="K43" s="133"/>
      <c r="L43" s="134"/>
      <c r="M43" s="132"/>
      <c r="N43" s="135"/>
      <c r="O43" s="136"/>
      <c r="P43" s="80"/>
      <c r="Q43" s="80"/>
      <c r="R43" s="80"/>
      <c r="S43" s="83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t="30" customHeight="1">
      <c r="A44" s="137"/>
      <c r="B44" s="155"/>
      <c r="C44" s="152"/>
      <c r="D44" s="115"/>
      <c r="E44" s="128"/>
      <c r="F44" s="129"/>
      <c r="G44" s="130"/>
      <c r="H44" s="131"/>
      <c r="I44" s="132"/>
      <c r="J44" s="131"/>
      <c r="K44" s="133"/>
      <c r="L44" s="134"/>
      <c r="M44" s="132"/>
      <c r="N44" s="135"/>
      <c r="O44" s="136"/>
      <c r="P44" s="80"/>
      <c r="Q44" s="80"/>
      <c r="R44" s="80"/>
      <c r="S44" s="83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t="30" customHeight="1">
      <c r="A45" s="137"/>
      <c r="B45" s="155"/>
      <c r="C45" s="152"/>
      <c r="D45" s="115"/>
      <c r="E45" s="128"/>
      <c r="F45" s="129"/>
      <c r="G45" s="130"/>
      <c r="H45" s="131"/>
      <c r="I45" s="132"/>
      <c r="J45" s="131"/>
      <c r="K45" s="133"/>
      <c r="L45" s="134"/>
      <c r="M45" s="132"/>
      <c r="N45" s="135"/>
      <c r="O45" s="136"/>
      <c r="P45" s="80"/>
      <c r="Q45" s="80"/>
      <c r="R45" s="80"/>
      <c r="S45" s="83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t="30" customHeight="1">
      <c r="A46" s="137"/>
      <c r="B46" s="113"/>
      <c r="C46" s="152"/>
      <c r="D46" s="115"/>
      <c r="E46" s="128"/>
      <c r="F46" s="129"/>
      <c r="G46" s="130"/>
      <c r="H46" s="131"/>
      <c r="I46" s="132"/>
      <c r="J46" s="131"/>
      <c r="K46" s="133"/>
      <c r="L46" s="134"/>
      <c r="M46" s="132"/>
      <c r="N46" s="135"/>
      <c r="O46" s="136"/>
      <c r="P46" s="80"/>
      <c r="Q46" s="80"/>
      <c r="R46" s="80"/>
      <c r="S46" s="83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t="30" customHeight="1">
      <c r="A47" s="137"/>
      <c r="B47" s="155"/>
      <c r="C47" s="152"/>
      <c r="D47" s="115"/>
      <c r="E47" s="128"/>
      <c r="F47" s="129"/>
      <c r="G47" s="130"/>
      <c r="H47" s="131"/>
      <c r="I47" s="132"/>
      <c r="J47" s="131"/>
      <c r="K47" s="133"/>
      <c r="L47" s="134"/>
      <c r="M47" s="132"/>
      <c r="N47" s="135"/>
      <c r="O47" s="136"/>
      <c r="P47" s="80"/>
      <c r="Q47" s="80"/>
      <c r="R47" s="80"/>
      <c r="S47" s="83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t="30" customHeight="1">
      <c r="A48" s="137"/>
      <c r="B48" s="113"/>
      <c r="C48" s="152"/>
      <c r="D48" s="115"/>
      <c r="E48" s="128"/>
      <c r="F48" s="129"/>
      <c r="G48" s="130"/>
      <c r="H48" s="131"/>
      <c r="I48" s="132"/>
      <c r="J48" s="131"/>
      <c r="K48" s="133"/>
      <c r="L48" s="134"/>
      <c r="M48" s="132"/>
      <c r="N48" s="135"/>
      <c r="O48" s="136"/>
      <c r="P48" s="80"/>
      <c r="Q48" s="80"/>
      <c r="R48" s="80"/>
      <c r="S48" s="83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t="30" customHeight="1">
      <c r="A49" s="125"/>
      <c r="B49" s="149"/>
      <c r="C49" s="150"/>
      <c r="D49" s="140"/>
      <c r="E49" s="130"/>
      <c r="F49" s="129"/>
      <c r="G49" s="130"/>
      <c r="H49" s="131"/>
      <c r="I49" s="130"/>
      <c r="J49" s="131"/>
      <c r="K49" s="133"/>
      <c r="L49" s="134"/>
      <c r="M49" s="132"/>
      <c r="N49" s="135"/>
      <c r="O49" s="136"/>
      <c r="P49" s="80"/>
      <c r="Q49" s="80"/>
      <c r="R49" s="80"/>
      <c r="S49" s="83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t="30" customHeight="1">
      <c r="A50" s="125"/>
      <c r="B50" s="149"/>
      <c r="C50" s="150"/>
      <c r="D50" s="140"/>
      <c r="E50" s="130"/>
      <c r="F50" s="129"/>
      <c r="G50" s="130"/>
      <c r="H50" s="131"/>
      <c r="I50" s="130"/>
      <c r="J50" s="131"/>
      <c r="K50" s="133"/>
      <c r="L50" s="134"/>
      <c r="M50" s="132"/>
      <c r="N50" s="135"/>
      <c r="O50" s="136"/>
      <c r="P50" s="80"/>
      <c r="Q50" s="80"/>
      <c r="R50" s="80"/>
      <c r="S50" s="83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t="30" customHeight="1">
      <c r="A51" s="125"/>
      <c r="B51" s="149"/>
      <c r="C51" s="150"/>
      <c r="D51" s="140"/>
      <c r="E51" s="130"/>
      <c r="F51" s="129"/>
      <c r="G51" s="130"/>
      <c r="H51" s="131"/>
      <c r="I51" s="130"/>
      <c r="J51" s="131"/>
      <c r="K51" s="133"/>
      <c r="L51" s="134"/>
      <c r="M51" s="132"/>
      <c r="N51" s="135"/>
      <c r="O51" s="136"/>
      <c r="P51" s="80"/>
      <c r="Q51" s="80"/>
      <c r="R51" s="80"/>
      <c r="S51" s="83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t="30" customHeight="1">
      <c r="A52" s="112"/>
      <c r="B52" s="113"/>
      <c r="C52" s="156"/>
      <c r="D52" s="140"/>
      <c r="E52" s="130"/>
      <c r="F52" s="129"/>
      <c r="G52" s="130"/>
      <c r="H52" s="131"/>
      <c r="I52" s="130"/>
      <c r="J52" s="131"/>
      <c r="K52" s="133"/>
      <c r="L52" s="134"/>
      <c r="M52" s="132"/>
      <c r="N52" s="135"/>
      <c r="O52" s="136"/>
      <c r="P52" s="80"/>
      <c r="Q52" s="80"/>
      <c r="R52" s="80"/>
      <c r="S52" s="83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t="30" customHeight="1">
      <c r="A53" s="157"/>
      <c r="B53" s="141"/>
      <c r="C53" s="156"/>
      <c r="D53" s="115"/>
      <c r="E53" s="128"/>
      <c r="F53" s="129"/>
      <c r="G53" s="130"/>
      <c r="H53" s="131"/>
      <c r="I53" s="132"/>
      <c r="J53" s="131"/>
      <c r="K53" s="133"/>
      <c r="L53" s="134"/>
      <c r="M53" s="132"/>
      <c r="N53" s="135"/>
      <c r="O53" s="136"/>
      <c r="P53" s="80"/>
      <c r="Q53" s="80"/>
      <c r="R53" s="80"/>
      <c r="S53" s="83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t="30" customHeight="1">
      <c r="A54" s="157"/>
      <c r="B54" s="141"/>
      <c r="C54" s="156"/>
      <c r="D54" s="115"/>
      <c r="E54" s="128"/>
      <c r="F54" s="129"/>
      <c r="G54" s="130"/>
      <c r="H54" s="131"/>
      <c r="I54" s="132"/>
      <c r="J54" s="131"/>
      <c r="K54" s="133"/>
      <c r="L54" s="134"/>
      <c r="M54" s="132"/>
      <c r="N54" s="135"/>
      <c r="O54" s="136"/>
      <c r="P54" s="80"/>
      <c r="Q54" s="80"/>
      <c r="R54" s="80"/>
      <c r="S54" s="83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t="30" customHeight="1">
      <c r="A55" s="157"/>
      <c r="B55" s="141"/>
      <c r="C55" s="156"/>
      <c r="D55" s="115"/>
      <c r="E55" s="128"/>
      <c r="F55" s="129"/>
      <c r="G55" s="130"/>
      <c r="H55" s="131"/>
      <c r="I55" s="132"/>
      <c r="J55" s="131"/>
      <c r="K55" s="133"/>
      <c r="L55" s="134"/>
      <c r="M55" s="132"/>
      <c r="N55" s="135"/>
      <c r="O55" s="136"/>
      <c r="P55" s="80"/>
      <c r="Q55" s="80"/>
      <c r="R55" s="80"/>
      <c r="S55" s="83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t="30" customHeight="1">
      <c r="A56" s="157"/>
      <c r="B56" s="141"/>
      <c r="C56" s="156"/>
      <c r="D56" s="115"/>
      <c r="E56" s="128"/>
      <c r="F56" s="129"/>
      <c r="G56" s="130"/>
      <c r="H56" s="131"/>
      <c r="I56" s="132"/>
      <c r="J56" s="131"/>
      <c r="K56" s="133"/>
      <c r="L56" s="134"/>
      <c r="M56" s="132"/>
      <c r="N56" s="135"/>
      <c r="O56" s="136"/>
      <c r="P56" s="80"/>
      <c r="Q56" s="80"/>
      <c r="R56" s="80"/>
      <c r="S56" s="83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t="30" customHeight="1">
      <c r="A57" s="112"/>
      <c r="B57" s="113"/>
      <c r="C57" s="158"/>
      <c r="D57" s="140"/>
      <c r="E57" s="130"/>
      <c r="F57" s="129"/>
      <c r="G57" s="130"/>
      <c r="H57" s="131"/>
      <c r="I57" s="130"/>
      <c r="J57" s="131"/>
      <c r="K57" s="133"/>
      <c r="L57" s="134"/>
      <c r="M57" s="132"/>
      <c r="N57" s="135"/>
      <c r="O57" s="136"/>
      <c r="P57" s="80"/>
      <c r="Q57" s="80"/>
      <c r="R57" s="80"/>
      <c r="S57" s="83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t="30" customHeight="1">
      <c r="A58" s="112"/>
      <c r="B58" s="113"/>
      <c r="C58" s="158"/>
      <c r="D58" s="140"/>
      <c r="E58" s="130"/>
      <c r="F58" s="129"/>
      <c r="G58" s="130"/>
      <c r="H58" s="131"/>
      <c r="I58" s="130"/>
      <c r="J58" s="131"/>
      <c r="K58" s="133"/>
      <c r="L58" s="134"/>
      <c r="M58" s="132"/>
      <c r="N58" s="135"/>
      <c r="O58" s="136"/>
      <c r="P58" s="80"/>
      <c r="Q58" s="80"/>
      <c r="R58" s="80"/>
      <c r="S58" s="83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t="30" customHeight="1">
      <c r="A59" s="125"/>
      <c r="B59" s="149"/>
      <c r="C59" s="150"/>
      <c r="D59" s="140"/>
      <c r="E59" s="130"/>
      <c r="F59" s="129"/>
      <c r="G59" s="130"/>
      <c r="H59" s="131"/>
      <c r="I59" s="130"/>
      <c r="J59" s="131"/>
      <c r="K59" s="133"/>
      <c r="L59" s="134"/>
      <c r="M59" s="132"/>
      <c r="N59" s="135"/>
      <c r="O59" s="136"/>
      <c r="P59" s="80"/>
      <c r="Q59" s="80"/>
      <c r="R59" s="80"/>
      <c r="S59" s="83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t="30" customHeight="1">
      <c r="A60" s="137"/>
      <c r="B60" s="159"/>
      <c r="C60" s="150"/>
      <c r="D60" s="140"/>
      <c r="E60" s="130"/>
      <c r="F60" s="129"/>
      <c r="G60" s="130"/>
      <c r="H60" s="131"/>
      <c r="I60" s="130"/>
      <c r="J60" s="131"/>
      <c r="K60" s="133"/>
      <c r="L60" s="134"/>
      <c r="M60" s="132"/>
      <c r="N60" s="135"/>
      <c r="O60" s="136"/>
      <c r="P60" s="80"/>
      <c r="Q60" s="80"/>
      <c r="R60" s="80"/>
      <c r="S60" s="83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t="30" customHeight="1">
      <c r="A61" s="160"/>
      <c r="B61" s="126"/>
      <c r="C61" s="152"/>
      <c r="D61" s="115"/>
      <c r="E61" s="128"/>
      <c r="F61" s="129"/>
      <c r="G61" s="130"/>
      <c r="H61" s="131"/>
      <c r="I61" s="132"/>
      <c r="J61" s="131"/>
      <c r="K61" s="133"/>
      <c r="L61" s="134"/>
      <c r="M61" s="132"/>
      <c r="N61" s="135"/>
      <c r="O61" s="136"/>
      <c r="P61" s="80"/>
      <c r="Q61" s="80"/>
      <c r="R61" s="80"/>
      <c r="S61" s="83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</row>
    <row r="62" spans="1:31" ht="30" customHeight="1">
      <c r="A62" s="160"/>
      <c r="B62" s="155"/>
      <c r="C62" s="152"/>
      <c r="D62" s="115"/>
      <c r="E62" s="128"/>
      <c r="F62" s="129"/>
      <c r="G62" s="130"/>
      <c r="H62" s="131"/>
      <c r="I62" s="130"/>
      <c r="J62" s="131"/>
      <c r="K62" s="133"/>
      <c r="L62" s="134"/>
      <c r="M62" s="132"/>
      <c r="N62" s="135"/>
      <c r="O62" s="136"/>
      <c r="P62" s="80"/>
      <c r="Q62" s="80"/>
      <c r="R62" s="80"/>
      <c r="S62" s="83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</row>
    <row r="63" spans="1:31" ht="30" customHeight="1">
      <c r="A63" s="160"/>
      <c r="B63" s="155"/>
      <c r="C63" s="152"/>
      <c r="D63" s="115"/>
      <c r="E63" s="128"/>
      <c r="F63" s="129"/>
      <c r="G63" s="130"/>
      <c r="H63" s="131"/>
      <c r="I63" s="130"/>
      <c r="J63" s="131"/>
      <c r="K63" s="133"/>
      <c r="L63" s="134"/>
      <c r="M63" s="132"/>
      <c r="N63" s="135"/>
      <c r="O63" s="136"/>
      <c r="P63" s="80"/>
      <c r="Q63" s="80"/>
      <c r="R63" s="80"/>
      <c r="S63" s="83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</row>
    <row r="64" spans="1:31" ht="30" customHeight="1">
      <c r="A64" s="160"/>
      <c r="B64" s="155"/>
      <c r="C64" s="152"/>
      <c r="D64" s="115"/>
      <c r="E64" s="128"/>
      <c r="F64" s="129"/>
      <c r="G64" s="130"/>
      <c r="H64" s="131"/>
      <c r="I64" s="132"/>
      <c r="J64" s="131"/>
      <c r="K64" s="133"/>
      <c r="L64" s="134"/>
      <c r="M64" s="132"/>
      <c r="N64" s="135"/>
      <c r="O64" s="136"/>
      <c r="P64" s="80"/>
      <c r="Q64" s="80"/>
      <c r="R64" s="80"/>
      <c r="S64" s="83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</row>
    <row r="65" spans="1:31" ht="30" customHeight="1">
      <c r="A65" s="160"/>
      <c r="B65" s="155"/>
      <c r="C65" s="152"/>
      <c r="D65" s="115"/>
      <c r="E65" s="128"/>
      <c r="F65" s="129"/>
      <c r="G65" s="130"/>
      <c r="H65" s="131"/>
      <c r="I65" s="132"/>
      <c r="J65" s="131"/>
      <c r="K65" s="133"/>
      <c r="L65" s="134"/>
      <c r="M65" s="132"/>
      <c r="N65" s="135"/>
      <c r="O65" s="136"/>
      <c r="P65" s="80"/>
      <c r="Q65" s="80"/>
      <c r="R65" s="80"/>
      <c r="S65" s="83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</row>
    <row r="66" spans="1:31" ht="30" customHeight="1">
      <c r="A66" s="161"/>
      <c r="B66" s="162"/>
      <c r="C66" s="150"/>
      <c r="D66" s="140"/>
      <c r="E66" s="130"/>
      <c r="F66" s="129"/>
      <c r="G66" s="130"/>
      <c r="H66" s="131"/>
      <c r="I66" s="132"/>
      <c r="J66" s="131"/>
      <c r="K66" s="133"/>
      <c r="L66" s="134"/>
      <c r="M66" s="132"/>
      <c r="N66" s="135"/>
      <c r="O66" s="136"/>
      <c r="P66" s="80"/>
      <c r="Q66" s="80"/>
      <c r="R66" s="80"/>
      <c r="S66" s="83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</row>
    <row r="67" spans="1:31" ht="30" customHeight="1">
      <c r="A67" s="163" t="s">
        <v>117</v>
      </c>
      <c r="B67" s="164"/>
      <c r="C67" s="150"/>
      <c r="D67" s="140"/>
      <c r="E67" s="165"/>
      <c r="F67" s="131"/>
      <c r="G67" s="166"/>
      <c r="H67" s="131"/>
      <c r="I67" s="166"/>
      <c r="J67" s="131"/>
      <c r="K67" s="167"/>
      <c r="L67" s="131"/>
      <c r="M67" s="166"/>
      <c r="N67" s="131"/>
      <c r="O67" s="136"/>
      <c r="P67" s="80"/>
      <c r="Q67" s="80"/>
      <c r="R67" s="80"/>
      <c r="S67" s="83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</row>
    <row r="68" spans="1:31" ht="30" customHeight="1">
      <c r="A68" s="163"/>
      <c r="B68" s="164"/>
      <c r="C68" s="150"/>
      <c r="D68" s="140"/>
      <c r="E68" s="165"/>
      <c r="F68" s="129"/>
      <c r="G68" s="166"/>
      <c r="H68" s="131"/>
      <c r="I68" s="166"/>
      <c r="J68" s="131"/>
      <c r="K68" s="167"/>
      <c r="L68" s="134"/>
      <c r="M68" s="166"/>
      <c r="N68" s="168"/>
      <c r="O68" s="136"/>
      <c r="P68" s="80"/>
      <c r="Q68" s="80"/>
      <c r="R68" s="80"/>
      <c r="S68" s="83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</row>
    <row r="69" spans="1:31" ht="30" customHeight="1">
      <c r="A69" s="163" t="s">
        <v>118</v>
      </c>
      <c r="B69" s="169"/>
      <c r="C69" s="170"/>
      <c r="D69" s="140"/>
      <c r="E69" s="128"/>
      <c r="F69" s="129"/>
      <c r="G69" s="171"/>
      <c r="H69" s="172"/>
      <c r="I69" s="171"/>
      <c r="J69" s="172"/>
      <c r="K69" s="173"/>
      <c r="L69" s="135"/>
      <c r="M69" s="171"/>
      <c r="N69" s="168"/>
      <c r="O69" s="136"/>
      <c r="P69" s="80"/>
      <c r="Q69" s="80"/>
      <c r="R69" s="80"/>
      <c r="S69" s="83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</row>
    <row r="70" spans="1:31" ht="30" customHeight="1">
      <c r="A70" s="161"/>
      <c r="B70" s="169"/>
      <c r="C70" s="170"/>
      <c r="D70" s="140"/>
      <c r="E70" s="174"/>
      <c r="F70" s="129"/>
      <c r="G70" s="166"/>
      <c r="H70" s="134"/>
      <c r="I70" s="166"/>
      <c r="J70" s="134"/>
      <c r="K70" s="167"/>
      <c r="L70" s="134"/>
      <c r="M70" s="166"/>
      <c r="N70" s="168"/>
      <c r="O70" s="136"/>
      <c r="P70" s="80"/>
      <c r="Q70" s="80"/>
      <c r="R70" s="80"/>
      <c r="S70" s="83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</row>
    <row r="71" spans="1:31" ht="30" customHeight="1">
      <c r="A71" s="163" t="s">
        <v>119</v>
      </c>
      <c r="B71" s="169"/>
      <c r="C71" s="170"/>
      <c r="D71" s="140"/>
      <c r="E71" s="174"/>
      <c r="F71" s="129"/>
      <c r="G71" s="175"/>
      <c r="H71" s="176"/>
      <c r="I71" s="175"/>
      <c r="J71" s="176"/>
      <c r="K71" s="177"/>
      <c r="L71" s="176"/>
      <c r="M71" s="178"/>
      <c r="N71" s="129"/>
      <c r="O71" s="136"/>
      <c r="P71" s="80"/>
      <c r="Q71" s="80"/>
      <c r="R71" s="80"/>
      <c r="S71" s="83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 ht="30" customHeight="1">
      <c r="A72" s="161"/>
      <c r="B72" s="169"/>
      <c r="C72" s="170"/>
      <c r="D72" s="140"/>
      <c r="E72" s="174"/>
      <c r="F72" s="129"/>
      <c r="G72" s="166"/>
      <c r="H72" s="131"/>
      <c r="I72" s="175"/>
      <c r="J72" s="131"/>
      <c r="K72" s="175"/>
      <c r="L72" s="134"/>
      <c r="M72" s="175"/>
      <c r="N72" s="134"/>
      <c r="O72" s="136"/>
      <c r="P72" s="80"/>
      <c r="Q72" s="80"/>
      <c r="R72" s="80"/>
      <c r="S72" s="83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 ht="30" customHeight="1">
      <c r="A73" s="163" t="s">
        <v>91</v>
      </c>
      <c r="B73" s="169"/>
      <c r="C73" s="170"/>
      <c r="D73" s="140"/>
      <c r="E73" s="174"/>
      <c r="F73" s="129">
        <f>F71*$B$1</f>
        <v>0</v>
      </c>
      <c r="G73" s="166"/>
      <c r="H73" s="129">
        <f>H71*$B$1</f>
        <v>0</v>
      </c>
      <c r="I73" s="175"/>
      <c r="J73" s="129">
        <f>J71*$B$1</f>
        <v>0</v>
      </c>
      <c r="K73" s="175"/>
      <c r="L73" s="129">
        <f>L71*$B$1</f>
        <v>0</v>
      </c>
      <c r="M73" s="175"/>
      <c r="N73" s="129">
        <f>N71*$B$1</f>
        <v>0</v>
      </c>
      <c r="O73" s="136"/>
      <c r="P73" s="80"/>
      <c r="Q73" s="80"/>
      <c r="R73" s="80"/>
      <c r="S73" s="83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 ht="30" customHeight="1">
      <c r="A74" s="179" t="s">
        <v>120</v>
      </c>
      <c r="B74" s="180"/>
      <c r="C74" s="181"/>
      <c r="D74" s="182"/>
      <c r="E74" s="183"/>
      <c r="F74" s="184">
        <f>F71+F73</f>
        <v>0</v>
      </c>
      <c r="G74" s="185"/>
      <c r="H74" s="184">
        <f>H71+H73</f>
        <v>0</v>
      </c>
      <c r="I74" s="185"/>
      <c r="J74" s="184">
        <f>J71+J73</f>
        <v>0</v>
      </c>
      <c r="K74" s="185"/>
      <c r="L74" s="184">
        <f>L71+L73</f>
        <v>0</v>
      </c>
      <c r="M74" s="185"/>
      <c r="N74" s="184">
        <f>N71+N73</f>
        <v>0</v>
      </c>
      <c r="O74" s="186"/>
      <c r="P74" s="80"/>
      <c r="Q74" s="80"/>
      <c r="R74" s="80"/>
      <c r="S74" s="83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 ht="18.75" customHeight="1">
      <c r="A75" s="91"/>
      <c r="B75" s="80"/>
      <c r="C75" s="83"/>
      <c r="D75" s="187"/>
      <c r="E75" s="81"/>
      <c r="F75" s="187"/>
      <c r="G75" s="188"/>
      <c r="H75" s="187"/>
      <c r="I75" s="188"/>
      <c r="J75" s="187"/>
      <c r="K75" s="188"/>
      <c r="L75" s="187"/>
      <c r="M75" s="188"/>
      <c r="N75" s="187"/>
      <c r="O75" s="80"/>
      <c r="P75" s="80"/>
      <c r="Q75" s="80"/>
      <c r="R75" s="80"/>
      <c r="S75" s="83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</row>
    <row r="76" spans="1:31" ht="18.75" customHeight="1">
      <c r="A76" s="91"/>
      <c r="B76" s="80"/>
      <c r="C76" s="83"/>
      <c r="D76" s="187"/>
      <c r="E76" s="81"/>
      <c r="F76" s="187"/>
      <c r="G76" s="188"/>
      <c r="H76" s="187"/>
      <c r="I76" s="188"/>
      <c r="J76" s="187"/>
      <c r="K76" s="188"/>
      <c r="L76" s="187"/>
      <c r="M76" s="188"/>
      <c r="N76" s="187"/>
      <c r="O76" s="80"/>
      <c r="P76" s="80"/>
      <c r="Q76" s="80"/>
      <c r="R76" s="80"/>
      <c r="S76" s="83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</row>
    <row r="77" spans="1:31" ht="18.75" customHeight="1">
      <c r="A77" s="91"/>
      <c r="B77" s="80"/>
      <c r="C77" s="83"/>
      <c r="D77" s="187"/>
      <c r="E77" s="81"/>
      <c r="F77" s="187"/>
      <c r="G77" s="188"/>
      <c r="H77" s="187"/>
      <c r="I77" s="188"/>
      <c r="J77" s="187"/>
      <c r="K77" s="188"/>
      <c r="L77" s="187"/>
      <c r="M77" s="188"/>
      <c r="N77" s="187"/>
      <c r="O77" s="80"/>
      <c r="P77" s="80"/>
      <c r="Q77" s="80"/>
      <c r="R77" s="80"/>
      <c r="S77" s="83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</row>
    <row r="78" spans="1:31" ht="18.75" customHeight="1">
      <c r="A78" s="91"/>
      <c r="B78" s="80"/>
      <c r="C78" s="83"/>
      <c r="D78" s="187"/>
      <c r="E78" s="81"/>
      <c r="F78" s="187"/>
      <c r="G78" s="188"/>
      <c r="H78" s="187"/>
      <c r="I78" s="188"/>
      <c r="J78" s="187"/>
      <c r="K78" s="188"/>
      <c r="L78" s="187"/>
      <c r="M78" s="188"/>
      <c r="N78" s="187"/>
      <c r="O78" s="80"/>
      <c r="P78" s="80"/>
      <c r="Q78" s="80"/>
      <c r="R78" s="80"/>
      <c r="S78" s="83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79" spans="1:31" ht="18.75" customHeight="1">
      <c r="A79" s="91"/>
      <c r="B79" s="80"/>
      <c r="C79" s="83"/>
      <c r="D79" s="187"/>
      <c r="E79" s="81"/>
      <c r="F79" s="187"/>
      <c r="G79" s="187"/>
      <c r="H79" s="187"/>
      <c r="I79" s="187"/>
      <c r="J79" s="187"/>
      <c r="K79" s="187"/>
      <c r="L79" s="187"/>
      <c r="M79" s="187"/>
      <c r="N79" s="187"/>
      <c r="O79" s="80"/>
      <c r="P79" s="80"/>
      <c r="Q79" s="80"/>
      <c r="R79" s="80"/>
      <c r="S79" s="83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0" spans="1:31" ht="18.75" customHeight="1">
      <c r="A80" s="91"/>
      <c r="B80" s="80"/>
      <c r="C80" s="83"/>
      <c r="D80" s="187"/>
      <c r="E80" s="81"/>
      <c r="F80" s="187"/>
      <c r="G80" s="187"/>
      <c r="H80" s="187"/>
      <c r="I80" s="187"/>
      <c r="J80" s="187"/>
      <c r="K80" s="187"/>
      <c r="L80" s="187"/>
      <c r="M80" s="187"/>
      <c r="N80" s="187"/>
      <c r="O80" s="80"/>
      <c r="P80" s="80"/>
      <c r="Q80" s="80"/>
      <c r="R80" s="80"/>
      <c r="S80" s="83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</row>
    <row r="81" spans="1:31" ht="18.75" customHeight="1">
      <c r="A81" s="91"/>
      <c r="B81" s="80"/>
      <c r="C81" s="83"/>
      <c r="D81" s="187"/>
      <c r="E81" s="81"/>
      <c r="F81" s="187"/>
      <c r="G81" s="188"/>
      <c r="H81" s="187"/>
      <c r="I81" s="188"/>
      <c r="J81" s="187"/>
      <c r="K81" s="188"/>
      <c r="L81" s="187"/>
      <c r="M81" s="188"/>
      <c r="N81" s="187"/>
      <c r="O81" s="80"/>
      <c r="P81" s="80"/>
      <c r="Q81" s="80"/>
      <c r="R81" s="80"/>
      <c r="S81" s="83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</row>
    <row r="82" spans="1:31" ht="18.75" customHeight="1">
      <c r="A82" s="91"/>
      <c r="B82" s="80"/>
      <c r="C82" s="83"/>
      <c r="D82" s="187"/>
      <c r="E82" s="81"/>
      <c r="F82" s="187"/>
      <c r="G82" s="188"/>
      <c r="H82" s="187"/>
      <c r="I82" s="188"/>
      <c r="J82" s="187"/>
      <c r="K82" s="188"/>
      <c r="L82" s="187"/>
      <c r="M82" s="188"/>
      <c r="N82" s="187"/>
      <c r="O82" s="80"/>
      <c r="P82" s="80"/>
      <c r="Q82" s="80"/>
      <c r="R82" s="80"/>
      <c r="S82" s="83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</row>
    <row r="83" spans="1:31" ht="18.75" customHeight="1">
      <c r="A83" s="91"/>
      <c r="B83" s="80"/>
      <c r="C83" s="83"/>
      <c r="D83" s="187"/>
      <c r="E83" s="81"/>
      <c r="F83" s="187"/>
      <c r="G83" s="188"/>
      <c r="H83" s="187"/>
      <c r="I83" s="188"/>
      <c r="J83" s="187"/>
      <c r="K83" s="188"/>
      <c r="L83" s="187"/>
      <c r="M83" s="188"/>
      <c r="N83" s="187"/>
      <c r="O83" s="80"/>
      <c r="P83" s="80"/>
      <c r="Q83" s="80"/>
      <c r="R83" s="80"/>
      <c r="S83" s="83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</row>
    <row r="84" spans="1:31" ht="18.75" customHeight="1">
      <c r="A84" s="91"/>
      <c r="B84" s="80"/>
      <c r="C84" s="83"/>
      <c r="D84" s="187"/>
      <c r="E84" s="81"/>
      <c r="F84" s="187"/>
      <c r="G84" s="188"/>
      <c r="H84" s="187"/>
      <c r="I84" s="188"/>
      <c r="J84" s="187"/>
      <c r="K84" s="188"/>
      <c r="L84" s="187"/>
      <c r="M84" s="188"/>
      <c r="N84" s="187"/>
      <c r="O84" s="80"/>
      <c r="P84" s="80"/>
      <c r="Q84" s="80"/>
      <c r="R84" s="80"/>
      <c r="S84" s="83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</row>
    <row r="85" spans="1:31" ht="18.75" customHeight="1">
      <c r="A85" s="91"/>
      <c r="B85" s="80"/>
      <c r="C85" s="83"/>
      <c r="D85" s="187"/>
      <c r="E85" s="81"/>
      <c r="F85" s="187"/>
      <c r="G85" s="187"/>
      <c r="H85" s="187"/>
      <c r="I85" s="187"/>
      <c r="J85" s="187"/>
      <c r="K85" s="187"/>
      <c r="L85" s="187"/>
      <c r="M85" s="187"/>
      <c r="N85" s="187"/>
      <c r="O85" s="80"/>
      <c r="P85" s="80"/>
      <c r="Q85" s="80"/>
      <c r="R85" s="80"/>
      <c r="S85" s="83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</row>
    <row r="86" spans="1:31" ht="18.75" customHeight="1">
      <c r="A86" s="91"/>
      <c r="B86" s="80"/>
      <c r="C86" s="83"/>
      <c r="D86" s="187"/>
      <c r="E86" s="81"/>
      <c r="F86" s="187"/>
      <c r="G86" s="188"/>
      <c r="H86" s="187"/>
      <c r="I86" s="188"/>
      <c r="J86" s="187"/>
      <c r="K86" s="188"/>
      <c r="L86" s="187"/>
      <c r="M86" s="188"/>
      <c r="N86" s="187"/>
      <c r="O86" s="80"/>
      <c r="P86" s="80"/>
      <c r="Q86" s="80"/>
      <c r="R86" s="80"/>
      <c r="S86" s="83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</row>
    <row r="87" spans="1:31" ht="18.75" customHeight="1">
      <c r="A87" s="91"/>
      <c r="B87" s="80"/>
      <c r="C87" s="83"/>
      <c r="D87" s="187"/>
      <c r="E87" s="81"/>
      <c r="F87" s="187"/>
      <c r="G87" s="188"/>
      <c r="H87" s="187"/>
      <c r="I87" s="188"/>
      <c r="J87" s="187"/>
      <c r="K87" s="188"/>
      <c r="L87" s="187"/>
      <c r="M87" s="188"/>
      <c r="N87" s="187"/>
      <c r="O87" s="80"/>
      <c r="P87" s="80"/>
      <c r="Q87" s="80"/>
      <c r="R87" s="80"/>
      <c r="S87" s="83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</row>
    <row r="88" spans="1:31" ht="18.75" customHeight="1">
      <c r="A88" s="91"/>
      <c r="B88" s="80"/>
      <c r="C88" s="83"/>
      <c r="D88" s="187"/>
      <c r="E88" s="81"/>
      <c r="F88" s="187"/>
      <c r="G88" s="188"/>
      <c r="H88" s="187"/>
      <c r="I88" s="188"/>
      <c r="J88" s="187"/>
      <c r="K88" s="188"/>
      <c r="L88" s="187"/>
      <c r="M88" s="188"/>
      <c r="N88" s="187"/>
      <c r="O88" s="80"/>
      <c r="P88" s="80"/>
      <c r="Q88" s="80"/>
      <c r="R88" s="80"/>
      <c r="S88" s="83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</row>
    <row r="89" spans="1:31" ht="18.75" customHeight="1">
      <c r="A89" s="91"/>
      <c r="B89" s="80"/>
      <c r="C89" s="83"/>
      <c r="D89" s="187"/>
      <c r="E89" s="81"/>
      <c r="F89" s="187"/>
      <c r="G89" s="188"/>
      <c r="H89" s="187"/>
      <c r="I89" s="188"/>
      <c r="J89" s="187"/>
      <c r="K89" s="188"/>
      <c r="L89" s="187"/>
      <c r="M89" s="188"/>
      <c r="N89" s="187"/>
      <c r="O89" s="80"/>
      <c r="P89" s="80"/>
      <c r="Q89" s="80"/>
      <c r="R89" s="80"/>
      <c r="S89" s="83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</row>
    <row r="90" spans="1:31" ht="18.75" customHeight="1">
      <c r="A90" s="91"/>
      <c r="B90" s="80"/>
      <c r="C90" s="83"/>
      <c r="D90" s="187"/>
      <c r="E90" s="81"/>
      <c r="F90" s="187"/>
      <c r="G90" s="187"/>
      <c r="H90" s="187"/>
      <c r="I90" s="187"/>
      <c r="J90" s="187"/>
      <c r="K90" s="187"/>
      <c r="L90" s="187"/>
      <c r="M90" s="187"/>
      <c r="N90" s="187"/>
      <c r="O90" s="80"/>
      <c r="P90" s="80"/>
      <c r="Q90" s="80"/>
      <c r="R90" s="80"/>
      <c r="S90" s="83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</row>
    <row r="91" spans="1:31" ht="18.75" customHeight="1">
      <c r="A91" s="189"/>
      <c r="B91" s="190"/>
      <c r="C91" s="191"/>
      <c r="D91" s="192"/>
      <c r="E91" s="193"/>
      <c r="F91" s="192"/>
      <c r="G91" s="192"/>
      <c r="H91" s="192"/>
      <c r="I91" s="192"/>
      <c r="J91" s="192"/>
      <c r="K91" s="192"/>
      <c r="L91" s="192"/>
      <c r="M91" s="192"/>
      <c r="N91" s="192"/>
      <c r="O91" s="190"/>
      <c r="P91" s="190"/>
      <c r="Q91" s="190"/>
      <c r="R91" s="190"/>
      <c r="S91" s="191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</row>
    <row r="92" spans="1:31" ht="18.75" customHeight="1">
      <c r="A92" s="91"/>
      <c r="B92" s="80"/>
      <c r="C92" s="83"/>
      <c r="D92" s="187"/>
      <c r="E92" s="81"/>
      <c r="F92" s="187"/>
      <c r="G92" s="187"/>
      <c r="H92" s="187"/>
      <c r="I92" s="187"/>
      <c r="J92" s="187"/>
      <c r="K92" s="187"/>
      <c r="L92" s="187"/>
      <c r="M92" s="187"/>
      <c r="N92" s="187"/>
      <c r="O92" s="80"/>
      <c r="P92" s="80"/>
      <c r="Q92" s="80"/>
      <c r="R92" s="80"/>
      <c r="S92" s="83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</row>
    <row r="93" spans="1:31" ht="18.75" customHeight="1">
      <c r="A93" s="27"/>
      <c r="B93" s="80"/>
      <c r="C93" s="83"/>
      <c r="D93" s="187"/>
      <c r="E93" s="81"/>
      <c r="F93" s="187"/>
      <c r="G93" s="187"/>
      <c r="H93" s="187"/>
      <c r="I93" s="187"/>
      <c r="J93" s="187"/>
      <c r="K93" s="187"/>
      <c r="L93" s="187"/>
      <c r="M93" s="187"/>
      <c r="N93" s="187"/>
      <c r="O93" s="80"/>
      <c r="P93" s="80"/>
      <c r="Q93" s="80"/>
      <c r="R93" s="80"/>
      <c r="S93" s="83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</row>
    <row r="94" spans="1:31" ht="18.75" customHeight="1">
      <c r="A94" s="27"/>
      <c r="B94" s="80"/>
      <c r="C94" s="83"/>
      <c r="D94" s="187"/>
      <c r="E94" s="81"/>
      <c r="F94" s="194"/>
      <c r="G94" s="194"/>
      <c r="H94" s="194"/>
      <c r="I94" s="194"/>
      <c r="J94" s="194"/>
      <c r="K94" s="194"/>
      <c r="L94" s="194"/>
      <c r="M94" s="194"/>
      <c r="N94" s="194"/>
      <c r="O94" s="80"/>
      <c r="P94" s="80"/>
      <c r="Q94" s="80"/>
      <c r="R94" s="80"/>
      <c r="S94" s="83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</row>
    <row r="95" spans="1:31" ht="18.75" customHeight="1">
      <c r="A95" s="27"/>
      <c r="B95" s="80"/>
      <c r="C95" s="83"/>
      <c r="D95" s="187"/>
      <c r="E95" s="81"/>
      <c r="F95" s="187"/>
      <c r="G95" s="187"/>
      <c r="H95" s="187"/>
      <c r="I95" s="187"/>
      <c r="J95" s="187"/>
      <c r="K95" s="187"/>
      <c r="L95" s="187"/>
      <c r="M95" s="187"/>
      <c r="N95" s="187"/>
      <c r="O95" s="80"/>
      <c r="P95" s="80"/>
      <c r="Q95" s="80"/>
      <c r="R95" s="80"/>
      <c r="S95" s="83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</row>
    <row r="96" spans="1:31" ht="18.75" customHeight="1">
      <c r="A96" s="27"/>
      <c r="B96" s="80"/>
      <c r="C96" s="83"/>
      <c r="D96" s="187"/>
      <c r="E96" s="81"/>
      <c r="F96" s="187"/>
      <c r="G96" s="187"/>
      <c r="H96" s="187"/>
      <c r="I96" s="187"/>
      <c r="J96" s="187"/>
      <c r="K96" s="187"/>
      <c r="L96" s="187"/>
      <c r="M96" s="187"/>
      <c r="N96" s="187"/>
      <c r="O96" s="80"/>
      <c r="P96" s="80"/>
      <c r="Q96" s="80"/>
      <c r="R96" s="80"/>
      <c r="S96" s="83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</row>
    <row r="97" spans="1:31" ht="18.75" customHeight="1">
      <c r="A97" s="27"/>
      <c r="B97" s="80"/>
      <c r="C97" s="83"/>
      <c r="D97" s="187"/>
      <c r="E97" s="81"/>
      <c r="F97" s="187"/>
      <c r="G97" s="187"/>
      <c r="H97" s="187"/>
      <c r="I97" s="187"/>
      <c r="J97" s="187"/>
      <c r="K97" s="187"/>
      <c r="L97" s="187"/>
      <c r="M97" s="187"/>
      <c r="N97" s="187"/>
      <c r="O97" s="80"/>
      <c r="P97" s="80"/>
      <c r="Q97" s="80"/>
      <c r="R97" s="80"/>
      <c r="S97" s="83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</row>
    <row r="98" spans="1:31" ht="18.75" customHeight="1">
      <c r="A98" s="27"/>
      <c r="B98" s="80"/>
      <c r="C98" s="83"/>
      <c r="D98" s="187"/>
      <c r="E98" s="81"/>
      <c r="F98" s="187"/>
      <c r="G98" s="187"/>
      <c r="H98" s="194"/>
      <c r="I98" s="187"/>
      <c r="J98" s="194"/>
      <c r="K98" s="187"/>
      <c r="L98" s="194"/>
      <c r="M98" s="187"/>
      <c r="N98" s="187"/>
      <c r="O98" s="80"/>
      <c r="P98" s="80"/>
      <c r="Q98" s="80"/>
      <c r="R98" s="80"/>
      <c r="S98" s="83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</row>
    <row r="99" spans="1:31" ht="18.75" customHeight="1">
      <c r="A99" s="27"/>
      <c r="B99" s="80"/>
      <c r="C99" s="83"/>
      <c r="D99" s="187"/>
      <c r="E99" s="81"/>
      <c r="F99" s="187"/>
      <c r="G99" s="187"/>
      <c r="H99" s="187"/>
      <c r="I99" s="187"/>
      <c r="J99" s="187"/>
      <c r="K99" s="187"/>
      <c r="L99" s="187"/>
      <c r="M99" s="187"/>
      <c r="N99" s="194"/>
      <c r="O99" s="80"/>
      <c r="P99" s="80"/>
      <c r="Q99" s="80"/>
      <c r="R99" s="80"/>
      <c r="S99" s="83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</row>
    <row r="100" spans="1:31" ht="18.75" customHeight="1">
      <c r="A100" s="27"/>
      <c r="B100" s="80"/>
      <c r="C100" s="83"/>
      <c r="D100" s="187"/>
      <c r="E100" s="81"/>
      <c r="F100" s="187"/>
      <c r="G100" s="187"/>
      <c r="H100" s="187"/>
      <c r="I100" s="187"/>
      <c r="J100" s="187"/>
      <c r="K100" s="187"/>
      <c r="L100" s="187"/>
      <c r="M100" s="187"/>
      <c r="N100" s="187"/>
      <c r="O100" s="80"/>
      <c r="P100" s="80"/>
      <c r="Q100" s="80"/>
      <c r="R100" s="80"/>
      <c r="S100" s="83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</row>
    <row r="101" spans="1:31" ht="18.75" customHeight="1">
      <c r="A101" s="27"/>
      <c r="B101" s="80"/>
      <c r="C101" s="83"/>
      <c r="D101" s="187"/>
      <c r="E101" s="81"/>
      <c r="F101" s="187"/>
      <c r="G101" s="187"/>
      <c r="H101" s="187"/>
      <c r="I101" s="187"/>
      <c r="J101" s="187"/>
      <c r="K101" s="187"/>
      <c r="L101" s="187"/>
      <c r="M101" s="187"/>
      <c r="N101" s="187"/>
      <c r="O101" s="80"/>
      <c r="P101" s="80"/>
      <c r="Q101" s="80"/>
      <c r="R101" s="80"/>
      <c r="S101" s="83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</row>
    <row r="102" spans="1:31" ht="18.75" customHeight="1">
      <c r="A102" s="27"/>
      <c r="B102" s="80"/>
      <c r="C102" s="83"/>
      <c r="D102" s="187"/>
      <c r="E102" s="81"/>
      <c r="F102" s="187"/>
      <c r="G102" s="187"/>
      <c r="H102" s="187"/>
      <c r="I102" s="187"/>
      <c r="J102" s="187"/>
      <c r="K102" s="187"/>
      <c r="L102" s="187"/>
      <c r="M102" s="187"/>
      <c r="N102" s="187"/>
      <c r="O102" s="80"/>
      <c r="P102" s="80"/>
      <c r="Q102" s="80"/>
      <c r="R102" s="80"/>
      <c r="S102" s="83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</row>
    <row r="103" spans="1:31" ht="13.5" customHeight="1">
      <c r="A103" s="91"/>
      <c r="B103" s="80"/>
      <c r="C103" s="80"/>
      <c r="D103" s="80"/>
      <c r="E103" s="81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3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</row>
    <row r="104" spans="1:31" ht="13.5" customHeight="1">
      <c r="A104" s="91"/>
      <c r="B104" s="80"/>
      <c r="C104" s="80"/>
      <c r="D104" s="80"/>
      <c r="E104" s="81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3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</row>
    <row r="105" spans="1:31" ht="13.5" customHeight="1">
      <c r="A105" s="91"/>
      <c r="B105" s="80"/>
      <c r="C105" s="80"/>
      <c r="D105" s="80"/>
      <c r="E105" s="81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3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</row>
    <row r="106" spans="1:31" ht="13.5" customHeight="1">
      <c r="A106" s="91"/>
      <c r="B106" s="80"/>
      <c r="C106" s="80"/>
      <c r="D106" s="80"/>
      <c r="E106" s="81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3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</row>
    <row r="107" spans="1:31" ht="13.5" customHeight="1">
      <c r="A107" s="91"/>
      <c r="B107" s="80"/>
      <c r="C107" s="80"/>
      <c r="D107" s="80"/>
      <c r="E107" s="81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3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</row>
    <row r="108" spans="1:31" ht="13.5" customHeight="1">
      <c r="A108" s="24"/>
      <c r="B108" s="76"/>
      <c r="C108" s="76"/>
      <c r="D108" s="76"/>
      <c r="E108" s="75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33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</row>
    <row r="109" spans="1:31" ht="13.5" customHeight="1">
      <c r="A109" s="24"/>
      <c r="B109" s="76"/>
      <c r="C109" s="76"/>
      <c r="D109" s="76"/>
      <c r="E109" s="75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33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</row>
    <row r="110" spans="1:31" ht="13.5" customHeight="1">
      <c r="A110" s="24"/>
      <c r="B110" s="76"/>
      <c r="C110" s="76"/>
      <c r="D110" s="76"/>
      <c r="E110" s="75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33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</row>
    <row r="111" spans="1:31" ht="13.5" customHeight="1">
      <c r="A111" s="24"/>
      <c r="B111" s="76"/>
      <c r="C111" s="76"/>
      <c r="D111" s="76"/>
      <c r="E111" s="75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33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</row>
    <row r="112" spans="1:31" ht="13.5" customHeight="1">
      <c r="A112" s="24"/>
      <c r="B112" s="76"/>
      <c r="C112" s="76"/>
      <c r="D112" s="76"/>
      <c r="E112" s="75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33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</row>
    <row r="113" spans="1:31" ht="13.5" customHeight="1">
      <c r="A113" s="24"/>
      <c r="B113" s="76"/>
      <c r="C113" s="76"/>
      <c r="D113" s="76"/>
      <c r="E113" s="75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33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</row>
    <row r="114" spans="1:31" ht="13.5" customHeight="1">
      <c r="A114" s="24"/>
      <c r="B114" s="76"/>
      <c r="C114" s="76"/>
      <c r="D114" s="76"/>
      <c r="E114" s="75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33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</row>
    <row r="115" spans="1:31" ht="13.5" customHeight="1">
      <c r="A115" s="24"/>
      <c r="B115" s="76"/>
      <c r="C115" s="76"/>
      <c r="D115" s="76"/>
      <c r="E115" s="75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33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</row>
    <row r="116" spans="1:31" ht="13.5" customHeight="1">
      <c r="A116" s="24"/>
      <c r="B116" s="76"/>
      <c r="C116" s="76"/>
      <c r="D116" s="76"/>
      <c r="E116" s="75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33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</row>
    <row r="117" spans="1:31" ht="13.5" customHeight="1">
      <c r="A117" s="24"/>
      <c r="B117" s="76"/>
      <c r="C117" s="76"/>
      <c r="D117" s="76"/>
      <c r="E117" s="75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33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</row>
    <row r="118" spans="1:31" ht="13.5" customHeight="1">
      <c r="A118" s="24"/>
      <c r="B118" s="76"/>
      <c r="C118" s="76"/>
      <c r="D118" s="76"/>
      <c r="E118" s="75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33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</row>
    <row r="119" spans="1:31" ht="13.5" customHeight="1">
      <c r="A119" s="24"/>
      <c r="B119" s="76"/>
      <c r="C119" s="76"/>
      <c r="D119" s="76"/>
      <c r="E119" s="75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33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</row>
    <row r="120" spans="1:31" ht="13.5" customHeight="1">
      <c r="A120" s="24"/>
      <c r="B120" s="76"/>
      <c r="C120" s="76"/>
      <c r="D120" s="76"/>
      <c r="E120" s="75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33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</row>
    <row r="121" spans="1:31" ht="13.5" customHeight="1">
      <c r="A121" s="24"/>
      <c r="B121" s="76"/>
      <c r="C121" s="76"/>
      <c r="D121" s="76"/>
      <c r="E121" s="75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33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</row>
    <row r="122" spans="1:31" ht="13.5" customHeight="1">
      <c r="A122" s="24"/>
      <c r="B122" s="76"/>
      <c r="C122" s="76"/>
      <c r="D122" s="76"/>
      <c r="E122" s="75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33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</row>
    <row r="123" spans="1:31" ht="13.5" customHeight="1">
      <c r="A123" s="24"/>
      <c r="B123" s="76"/>
      <c r="C123" s="76"/>
      <c r="D123" s="76"/>
      <c r="E123" s="75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33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</row>
    <row r="124" spans="1:31" ht="13.5" customHeight="1">
      <c r="A124" s="24"/>
      <c r="B124" s="76"/>
      <c r="C124" s="76"/>
      <c r="D124" s="76"/>
      <c r="E124" s="75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33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</row>
    <row r="125" spans="1:31" ht="13.5" customHeight="1">
      <c r="A125" s="24"/>
      <c r="B125" s="76"/>
      <c r="C125" s="76"/>
      <c r="D125" s="76"/>
      <c r="E125" s="75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33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</row>
    <row r="126" spans="1:31" ht="13.5" customHeight="1">
      <c r="A126" s="24"/>
      <c r="B126" s="76"/>
      <c r="C126" s="76"/>
      <c r="D126" s="76"/>
      <c r="E126" s="75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33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</row>
    <row r="127" spans="1:31" ht="13.5" customHeight="1">
      <c r="A127" s="24"/>
      <c r="B127" s="76"/>
      <c r="C127" s="76"/>
      <c r="D127" s="76"/>
      <c r="E127" s="75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33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</row>
    <row r="128" spans="1:31" ht="13.5" customHeight="1">
      <c r="A128" s="24"/>
      <c r="B128" s="76"/>
      <c r="C128" s="76"/>
      <c r="D128" s="76"/>
      <c r="E128" s="75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33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</row>
    <row r="129" spans="1:31" ht="13.5" customHeight="1">
      <c r="A129" s="24"/>
      <c r="B129" s="76"/>
      <c r="C129" s="76"/>
      <c r="D129" s="76"/>
      <c r="E129" s="75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33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</row>
    <row r="130" spans="1:31" ht="13.5" customHeight="1">
      <c r="A130" s="24"/>
      <c r="B130" s="76"/>
      <c r="C130" s="76"/>
      <c r="D130" s="76"/>
      <c r="E130" s="75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33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</row>
    <row r="131" spans="1:31" ht="13.5" customHeight="1">
      <c r="A131" s="24"/>
      <c r="B131" s="76"/>
      <c r="C131" s="76"/>
      <c r="D131" s="76"/>
      <c r="E131" s="75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33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</row>
    <row r="132" spans="1:31" ht="13.5" customHeight="1">
      <c r="A132" s="24"/>
      <c r="B132" s="76"/>
      <c r="C132" s="76"/>
      <c r="D132" s="76"/>
      <c r="E132" s="75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33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</row>
    <row r="133" spans="1:31" ht="13.5" customHeight="1">
      <c r="A133" s="24"/>
      <c r="B133" s="76"/>
      <c r="C133" s="76"/>
      <c r="D133" s="76"/>
      <c r="E133" s="75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33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</row>
    <row r="134" spans="1:31" ht="13.5" customHeight="1">
      <c r="A134" s="24"/>
      <c r="B134" s="76"/>
      <c r="C134" s="76"/>
      <c r="D134" s="76"/>
      <c r="E134" s="75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33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</row>
    <row r="135" spans="1:31" ht="13.5" customHeight="1">
      <c r="A135" s="24"/>
      <c r="B135" s="76"/>
      <c r="C135" s="76"/>
      <c r="D135" s="76"/>
      <c r="E135" s="75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33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</row>
    <row r="136" spans="1:31" ht="13.5" customHeight="1">
      <c r="A136" s="24"/>
      <c r="B136" s="76"/>
      <c r="C136" s="76"/>
      <c r="D136" s="76"/>
      <c r="E136" s="75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33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</row>
    <row r="137" spans="1:31" ht="13.5" customHeight="1">
      <c r="A137" s="24"/>
      <c r="B137" s="76"/>
      <c r="C137" s="76"/>
      <c r="D137" s="76"/>
      <c r="E137" s="75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33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</row>
    <row r="138" spans="1:31" ht="13.5" customHeight="1">
      <c r="A138" s="24"/>
      <c r="B138" s="76"/>
      <c r="C138" s="76"/>
      <c r="D138" s="76"/>
      <c r="E138" s="75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33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</row>
    <row r="139" spans="1:31" ht="13.5" customHeight="1">
      <c r="A139" s="24"/>
      <c r="B139" s="76"/>
      <c r="C139" s="76"/>
      <c r="D139" s="76"/>
      <c r="E139" s="75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33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</row>
    <row r="140" spans="1:31" ht="13.5" customHeight="1">
      <c r="A140" s="24"/>
      <c r="B140" s="76"/>
      <c r="C140" s="76"/>
      <c r="D140" s="76"/>
      <c r="E140" s="75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33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</row>
    <row r="141" spans="1:31" ht="13.5" customHeight="1">
      <c r="A141" s="24"/>
      <c r="B141" s="76"/>
      <c r="C141" s="76"/>
      <c r="D141" s="76"/>
      <c r="E141" s="75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33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</row>
    <row r="142" spans="1:31" ht="13.5" customHeight="1">
      <c r="A142" s="24"/>
      <c r="B142" s="76"/>
      <c r="C142" s="76"/>
      <c r="D142" s="76"/>
      <c r="E142" s="75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33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</row>
    <row r="143" spans="1:31" ht="13.5" customHeight="1">
      <c r="A143" s="24"/>
      <c r="B143" s="76"/>
      <c r="C143" s="76"/>
      <c r="D143" s="76"/>
      <c r="E143" s="75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33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</row>
    <row r="144" spans="1:31" ht="13.5" customHeight="1">
      <c r="A144" s="24"/>
      <c r="B144" s="76"/>
      <c r="C144" s="76"/>
      <c r="D144" s="76"/>
      <c r="E144" s="75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33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</row>
    <row r="145" spans="1:31" ht="13.5" customHeight="1">
      <c r="A145" s="24"/>
      <c r="B145" s="76"/>
      <c r="C145" s="76"/>
      <c r="D145" s="76"/>
      <c r="E145" s="75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33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</row>
    <row r="146" spans="1:31" ht="13.5" customHeight="1">
      <c r="A146" s="24"/>
      <c r="B146" s="76"/>
      <c r="C146" s="76"/>
      <c r="D146" s="76"/>
      <c r="E146" s="75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33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</row>
    <row r="147" spans="1:31" ht="13.5" customHeight="1">
      <c r="A147" s="24"/>
      <c r="B147" s="76"/>
      <c r="C147" s="76"/>
      <c r="D147" s="76"/>
      <c r="E147" s="75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33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</row>
    <row r="148" spans="1:31" ht="13.5" customHeight="1">
      <c r="A148" s="24"/>
      <c r="B148" s="76"/>
      <c r="C148" s="76"/>
      <c r="D148" s="76"/>
      <c r="E148" s="75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33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</row>
    <row r="149" spans="1:31" ht="13.5" customHeight="1">
      <c r="A149" s="24"/>
      <c r="B149" s="76"/>
      <c r="C149" s="76"/>
      <c r="D149" s="76"/>
      <c r="E149" s="75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33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</row>
    <row r="150" spans="1:31" ht="13.5" customHeight="1">
      <c r="A150" s="24"/>
      <c r="B150" s="76"/>
      <c r="C150" s="76"/>
      <c r="D150" s="76"/>
      <c r="E150" s="75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33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</row>
    <row r="151" spans="1:31" ht="13.5" customHeight="1">
      <c r="A151" s="24"/>
      <c r="B151" s="76"/>
      <c r="C151" s="76"/>
      <c r="D151" s="76"/>
      <c r="E151" s="75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33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</row>
    <row r="152" spans="1:31" ht="13.5" customHeight="1">
      <c r="A152" s="24"/>
      <c r="B152" s="76"/>
      <c r="C152" s="76"/>
      <c r="D152" s="76"/>
      <c r="E152" s="75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33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</row>
    <row r="153" spans="1:31" ht="13.5" customHeight="1">
      <c r="A153" s="24"/>
      <c r="B153" s="76"/>
      <c r="C153" s="76"/>
      <c r="D153" s="76"/>
      <c r="E153" s="75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33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</row>
    <row r="154" spans="1:31" ht="13.5" customHeight="1">
      <c r="A154" s="24"/>
      <c r="B154" s="76"/>
      <c r="C154" s="76"/>
      <c r="D154" s="76"/>
      <c r="E154" s="75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33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</row>
    <row r="155" spans="1:31" ht="13.5" customHeight="1">
      <c r="A155" s="24"/>
      <c r="B155" s="76"/>
      <c r="C155" s="76"/>
      <c r="D155" s="76"/>
      <c r="E155" s="75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33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</row>
    <row r="156" spans="1:31" ht="13.5" customHeight="1">
      <c r="A156" s="24"/>
      <c r="B156" s="76"/>
      <c r="C156" s="76"/>
      <c r="D156" s="76"/>
      <c r="E156" s="75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33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</row>
    <row r="157" spans="1:31" ht="13.5" customHeight="1">
      <c r="A157" s="24"/>
      <c r="B157" s="76"/>
      <c r="C157" s="76"/>
      <c r="D157" s="76"/>
      <c r="E157" s="75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33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</row>
    <row r="158" spans="1:31" ht="13.5" customHeight="1">
      <c r="A158" s="24"/>
      <c r="B158" s="76"/>
      <c r="C158" s="76"/>
      <c r="D158" s="76"/>
      <c r="E158" s="75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33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</row>
    <row r="159" spans="1:31" ht="13.5" customHeight="1">
      <c r="A159" s="24"/>
      <c r="B159" s="76"/>
      <c r="C159" s="76"/>
      <c r="D159" s="76"/>
      <c r="E159" s="75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33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</row>
    <row r="160" spans="1:31" ht="13.5" customHeight="1">
      <c r="A160" s="24"/>
      <c r="B160" s="76"/>
      <c r="C160" s="76"/>
      <c r="D160" s="76"/>
      <c r="E160" s="75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33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</row>
    <row r="161" spans="1:31" ht="13.5" customHeight="1">
      <c r="A161" s="24"/>
      <c r="B161" s="76"/>
      <c r="C161" s="76"/>
      <c r="D161" s="76"/>
      <c r="E161" s="75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33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</row>
    <row r="162" spans="1:31" ht="13.5" customHeight="1">
      <c r="A162" s="24"/>
      <c r="B162" s="76"/>
      <c r="C162" s="76"/>
      <c r="D162" s="76"/>
      <c r="E162" s="75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33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</row>
    <row r="163" spans="1:31" ht="13.5" customHeight="1">
      <c r="A163" s="24"/>
      <c r="B163" s="76"/>
      <c r="C163" s="76"/>
      <c r="D163" s="76"/>
      <c r="E163" s="75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33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</row>
    <row r="164" spans="1:31" ht="13.5" customHeight="1">
      <c r="A164" s="24"/>
      <c r="B164" s="76"/>
      <c r="C164" s="76"/>
      <c r="D164" s="76"/>
      <c r="E164" s="75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33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</row>
    <row r="165" spans="1:31" ht="13.5" customHeight="1">
      <c r="A165" s="24"/>
      <c r="B165" s="76"/>
      <c r="C165" s="76"/>
      <c r="D165" s="76"/>
      <c r="E165" s="75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33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</row>
    <row r="166" spans="1:31" ht="13.5" customHeight="1">
      <c r="A166" s="24"/>
      <c r="B166" s="76"/>
      <c r="C166" s="76"/>
      <c r="D166" s="76"/>
      <c r="E166" s="75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33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</row>
    <row r="167" spans="1:31" ht="13.5" customHeight="1">
      <c r="A167" s="24"/>
      <c r="B167" s="76"/>
      <c r="C167" s="76"/>
      <c r="D167" s="76"/>
      <c r="E167" s="75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33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</row>
    <row r="168" spans="1:31" ht="13.5" customHeight="1">
      <c r="A168" s="24"/>
      <c r="B168" s="76"/>
      <c r="C168" s="76"/>
      <c r="D168" s="76"/>
      <c r="E168" s="75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33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</row>
    <row r="169" spans="1:31" ht="13.5" customHeight="1">
      <c r="A169" s="24"/>
      <c r="B169" s="76"/>
      <c r="C169" s="76"/>
      <c r="D169" s="76"/>
      <c r="E169" s="75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33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</row>
    <row r="170" spans="1:31" ht="13.5" customHeight="1">
      <c r="A170" s="24"/>
      <c r="B170" s="76"/>
      <c r="C170" s="76"/>
      <c r="D170" s="76"/>
      <c r="E170" s="75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33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</row>
    <row r="171" spans="1:31" ht="13.5" customHeight="1">
      <c r="A171" s="24"/>
      <c r="B171" s="76"/>
      <c r="C171" s="76"/>
      <c r="D171" s="76"/>
      <c r="E171" s="75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33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</row>
    <row r="172" spans="1:31" ht="13.5" customHeight="1">
      <c r="A172" s="24"/>
      <c r="B172" s="76"/>
      <c r="C172" s="76"/>
      <c r="D172" s="76"/>
      <c r="E172" s="75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33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</row>
    <row r="173" spans="1:31" ht="13.5" customHeight="1">
      <c r="A173" s="24"/>
      <c r="B173" s="76"/>
      <c r="C173" s="76"/>
      <c r="D173" s="76"/>
      <c r="E173" s="75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33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</row>
    <row r="174" spans="1:31" ht="13.5" customHeight="1">
      <c r="A174" s="24"/>
      <c r="B174" s="76"/>
      <c r="C174" s="76"/>
      <c r="D174" s="76"/>
      <c r="E174" s="75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33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</row>
    <row r="175" spans="1:31" ht="13.5" customHeight="1">
      <c r="A175" s="24"/>
      <c r="B175" s="76"/>
      <c r="C175" s="76"/>
      <c r="D175" s="76"/>
      <c r="E175" s="75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33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</row>
    <row r="176" spans="1:31" ht="13.5" customHeight="1">
      <c r="A176" s="24"/>
      <c r="B176" s="76"/>
      <c r="C176" s="76"/>
      <c r="D176" s="76"/>
      <c r="E176" s="75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33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</row>
    <row r="177" spans="1:31" ht="13.5" customHeight="1">
      <c r="A177" s="24"/>
      <c r="B177" s="76"/>
      <c r="C177" s="76"/>
      <c r="D177" s="76"/>
      <c r="E177" s="75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33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</row>
    <row r="178" spans="1:31" ht="13.5" customHeight="1">
      <c r="A178" s="24"/>
      <c r="B178" s="76"/>
      <c r="C178" s="76"/>
      <c r="D178" s="76"/>
      <c r="E178" s="75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33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</row>
    <row r="179" spans="1:31" ht="13.5" customHeight="1">
      <c r="A179" s="24"/>
      <c r="B179" s="76"/>
      <c r="C179" s="76"/>
      <c r="D179" s="76"/>
      <c r="E179" s="75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33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</row>
    <row r="180" spans="1:31" ht="13.5" customHeight="1">
      <c r="A180" s="24"/>
      <c r="B180" s="76"/>
      <c r="C180" s="76"/>
      <c r="D180" s="76"/>
      <c r="E180" s="75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33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</row>
    <row r="181" spans="1:31" ht="13.5" customHeight="1">
      <c r="A181" s="24"/>
      <c r="B181" s="76"/>
      <c r="C181" s="76"/>
      <c r="D181" s="76"/>
      <c r="E181" s="75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33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</row>
    <row r="182" spans="1:31" ht="13.5" customHeight="1">
      <c r="A182" s="24"/>
      <c r="B182" s="76"/>
      <c r="C182" s="76"/>
      <c r="D182" s="76"/>
      <c r="E182" s="75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33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</row>
    <row r="183" spans="1:31" ht="13.5" customHeight="1">
      <c r="A183" s="24"/>
      <c r="B183" s="76"/>
      <c r="C183" s="76"/>
      <c r="D183" s="76"/>
      <c r="E183" s="75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33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</row>
    <row r="184" spans="1:31" ht="13.5" customHeight="1">
      <c r="A184" s="24"/>
      <c r="B184" s="76"/>
      <c r="C184" s="76"/>
      <c r="D184" s="76"/>
      <c r="E184" s="75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33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</row>
    <row r="185" spans="1:31" ht="13.5" customHeight="1">
      <c r="A185" s="24"/>
      <c r="B185" s="76"/>
      <c r="C185" s="76"/>
      <c r="D185" s="76"/>
      <c r="E185" s="75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33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</row>
    <row r="186" spans="1:31" ht="13.5" customHeight="1">
      <c r="A186" s="24"/>
      <c r="B186" s="76"/>
      <c r="C186" s="76"/>
      <c r="D186" s="76"/>
      <c r="E186" s="75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33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</row>
    <row r="187" spans="1:31" ht="13.5" customHeight="1">
      <c r="A187" s="24"/>
      <c r="B187" s="76"/>
      <c r="C187" s="76"/>
      <c r="D187" s="76"/>
      <c r="E187" s="75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33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</row>
    <row r="188" spans="1:31" ht="13.5" customHeight="1">
      <c r="A188" s="24"/>
      <c r="B188" s="76"/>
      <c r="C188" s="76"/>
      <c r="D188" s="76"/>
      <c r="E188" s="75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33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</row>
    <row r="189" spans="1:31" ht="13.5" customHeight="1">
      <c r="A189" s="24"/>
      <c r="B189" s="76"/>
      <c r="C189" s="76"/>
      <c r="D189" s="76"/>
      <c r="E189" s="75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33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</row>
    <row r="190" spans="1:31" ht="13.5" customHeight="1">
      <c r="A190" s="24"/>
      <c r="B190" s="76"/>
      <c r="C190" s="76"/>
      <c r="D190" s="76"/>
      <c r="E190" s="75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33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</row>
    <row r="191" spans="1:31" ht="13.5" customHeight="1">
      <c r="A191" s="24"/>
      <c r="B191" s="76"/>
      <c r="C191" s="76"/>
      <c r="D191" s="76"/>
      <c r="E191" s="75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33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</row>
    <row r="192" spans="1:31" ht="13.5" customHeight="1">
      <c r="A192" s="24"/>
      <c r="B192" s="76"/>
      <c r="C192" s="76"/>
      <c r="D192" s="76"/>
      <c r="E192" s="75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33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</row>
    <row r="193" spans="1:31" ht="13.5" customHeight="1">
      <c r="A193" s="24"/>
      <c r="B193" s="76"/>
      <c r="C193" s="76"/>
      <c r="D193" s="76"/>
      <c r="E193" s="75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33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</row>
    <row r="194" spans="1:31" ht="13.5" customHeight="1">
      <c r="A194" s="24"/>
      <c r="B194" s="76"/>
      <c r="C194" s="76"/>
      <c r="D194" s="76"/>
      <c r="E194" s="75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33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</row>
    <row r="195" spans="1:31" ht="13.5" customHeight="1">
      <c r="A195" s="24"/>
      <c r="B195" s="76"/>
      <c r="C195" s="76"/>
      <c r="D195" s="76"/>
      <c r="E195" s="75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33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</row>
    <row r="196" spans="1:31" ht="13.5" customHeight="1">
      <c r="A196" s="24"/>
      <c r="B196" s="76"/>
      <c r="C196" s="76"/>
      <c r="D196" s="76"/>
      <c r="E196" s="75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33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</row>
    <row r="197" spans="1:31" ht="13.5" customHeight="1">
      <c r="A197" s="24"/>
      <c r="B197" s="76"/>
      <c r="C197" s="76"/>
      <c r="D197" s="76"/>
      <c r="E197" s="75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33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</row>
    <row r="198" spans="1:31" ht="13.5" customHeight="1">
      <c r="A198" s="24"/>
      <c r="B198" s="76"/>
      <c r="C198" s="76"/>
      <c r="D198" s="76"/>
      <c r="E198" s="75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33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</row>
    <row r="199" spans="1:31" ht="13.5" customHeight="1">
      <c r="A199" s="24"/>
      <c r="B199" s="76"/>
      <c r="C199" s="76"/>
      <c r="D199" s="76"/>
      <c r="E199" s="75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33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</row>
    <row r="200" spans="1:31" ht="13.5" customHeight="1">
      <c r="A200" s="24"/>
      <c r="B200" s="76"/>
      <c r="C200" s="76"/>
      <c r="D200" s="76"/>
      <c r="E200" s="75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33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</row>
    <row r="201" spans="1:31" ht="13.5" customHeight="1">
      <c r="A201" s="24"/>
      <c r="B201" s="76"/>
      <c r="C201" s="76"/>
      <c r="D201" s="76"/>
      <c r="E201" s="75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33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</row>
    <row r="202" spans="1:31" ht="13.5" customHeight="1">
      <c r="A202" s="24"/>
      <c r="B202" s="76"/>
      <c r="C202" s="76"/>
      <c r="D202" s="76"/>
      <c r="E202" s="75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33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</row>
    <row r="203" spans="1:31" ht="13.5" customHeight="1">
      <c r="A203" s="24"/>
      <c r="B203" s="76"/>
      <c r="C203" s="76"/>
      <c r="D203" s="76"/>
      <c r="E203" s="75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33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</row>
    <row r="204" spans="1:31" ht="13.5" customHeight="1">
      <c r="A204" s="24"/>
      <c r="B204" s="76"/>
      <c r="C204" s="76"/>
      <c r="D204" s="76"/>
      <c r="E204" s="75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33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</row>
    <row r="205" spans="1:31" ht="13.5" customHeight="1">
      <c r="A205" s="24"/>
      <c r="B205" s="76"/>
      <c r="C205" s="76"/>
      <c r="D205" s="76"/>
      <c r="E205" s="75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33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</row>
    <row r="206" spans="1:31" ht="13.5" customHeight="1">
      <c r="A206" s="24"/>
      <c r="B206" s="76"/>
      <c r="C206" s="76"/>
      <c r="D206" s="76"/>
      <c r="E206" s="75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33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</row>
    <row r="207" spans="1:31" ht="13.5" customHeight="1">
      <c r="A207" s="24"/>
      <c r="B207" s="76"/>
      <c r="C207" s="76"/>
      <c r="D207" s="76"/>
      <c r="E207" s="75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33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</row>
    <row r="208" spans="1:31" ht="13.5" customHeight="1">
      <c r="A208" s="24"/>
      <c r="B208" s="76"/>
      <c r="C208" s="76"/>
      <c r="D208" s="76"/>
      <c r="E208" s="75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33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</row>
    <row r="209" spans="1:31" ht="13.5" customHeight="1">
      <c r="A209" s="24"/>
      <c r="B209" s="76"/>
      <c r="C209" s="76"/>
      <c r="D209" s="76"/>
      <c r="E209" s="75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33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</row>
    <row r="210" spans="1:31" ht="13.5" customHeight="1">
      <c r="A210" s="24"/>
      <c r="B210" s="76"/>
      <c r="C210" s="76"/>
      <c r="D210" s="76"/>
      <c r="E210" s="75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33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</row>
    <row r="211" spans="1:31" ht="13.5" customHeight="1">
      <c r="A211" s="24"/>
      <c r="B211" s="76"/>
      <c r="C211" s="76"/>
      <c r="D211" s="76"/>
      <c r="E211" s="75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33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</row>
    <row r="212" spans="1:31" ht="13.5" customHeight="1">
      <c r="A212" s="24"/>
      <c r="B212" s="76"/>
      <c r="C212" s="76"/>
      <c r="D212" s="76"/>
      <c r="E212" s="75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33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</row>
    <row r="213" spans="1:31" ht="13.5" customHeight="1">
      <c r="A213" s="24"/>
      <c r="B213" s="76"/>
      <c r="C213" s="76"/>
      <c r="D213" s="76"/>
      <c r="E213" s="75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33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</row>
    <row r="214" spans="1:31" ht="13.5" customHeight="1">
      <c r="A214" s="24"/>
      <c r="B214" s="76"/>
      <c r="C214" s="76"/>
      <c r="D214" s="76"/>
      <c r="E214" s="75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33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</row>
    <row r="215" spans="1:31" ht="13.5" customHeight="1">
      <c r="A215" s="24"/>
      <c r="B215" s="76"/>
      <c r="C215" s="76"/>
      <c r="D215" s="76"/>
      <c r="E215" s="75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33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</row>
    <row r="216" spans="1:31" ht="13.5" customHeight="1">
      <c r="A216" s="24"/>
      <c r="B216" s="76"/>
      <c r="C216" s="76"/>
      <c r="D216" s="76"/>
      <c r="E216" s="75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33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</row>
    <row r="217" spans="1:31" ht="13.5" customHeight="1">
      <c r="A217" s="24"/>
      <c r="B217" s="76"/>
      <c r="C217" s="76"/>
      <c r="D217" s="76"/>
      <c r="E217" s="75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33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</row>
    <row r="218" spans="1:31" ht="13.5" customHeight="1">
      <c r="A218" s="24"/>
      <c r="B218" s="76"/>
      <c r="C218" s="76"/>
      <c r="D218" s="76"/>
      <c r="E218" s="75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33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</row>
    <row r="219" spans="1:31" ht="13.5" customHeight="1">
      <c r="A219" s="24"/>
      <c r="B219" s="76"/>
      <c r="C219" s="76"/>
      <c r="D219" s="76"/>
      <c r="E219" s="75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33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</row>
    <row r="220" spans="1:31" ht="13.5" customHeight="1">
      <c r="A220" s="24"/>
      <c r="B220" s="76"/>
      <c r="C220" s="76"/>
      <c r="D220" s="76"/>
      <c r="E220" s="75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33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</row>
    <row r="221" spans="1:31" ht="13.5" customHeight="1">
      <c r="A221" s="24"/>
      <c r="B221" s="76"/>
      <c r="C221" s="76"/>
      <c r="D221" s="76"/>
      <c r="E221" s="75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33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</row>
    <row r="222" spans="1:31" ht="13.5" customHeight="1">
      <c r="A222" s="24"/>
      <c r="B222" s="76"/>
      <c r="C222" s="76"/>
      <c r="D222" s="76"/>
      <c r="E222" s="75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33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</row>
    <row r="223" spans="1:31" ht="13.5" customHeight="1">
      <c r="A223" s="24"/>
      <c r="B223" s="76"/>
      <c r="C223" s="76"/>
      <c r="D223" s="76"/>
      <c r="E223" s="75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33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</row>
    <row r="224" spans="1:31" ht="13.5" customHeight="1">
      <c r="A224" s="24"/>
      <c r="B224" s="76"/>
      <c r="C224" s="76"/>
      <c r="D224" s="76"/>
      <c r="E224" s="75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33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</row>
    <row r="225" spans="1:31" ht="13.5" customHeight="1">
      <c r="A225" s="24"/>
      <c r="B225" s="76"/>
      <c r="C225" s="76"/>
      <c r="D225" s="76"/>
      <c r="E225" s="75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33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</row>
    <row r="226" spans="1:31" ht="13.5" customHeight="1">
      <c r="A226" s="24"/>
      <c r="B226" s="76"/>
      <c r="C226" s="76"/>
      <c r="D226" s="76"/>
      <c r="E226" s="75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33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</row>
    <row r="227" spans="1:31" ht="13.5" customHeight="1">
      <c r="A227" s="24"/>
      <c r="B227" s="76"/>
      <c r="C227" s="76"/>
      <c r="D227" s="76"/>
      <c r="E227" s="75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33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</row>
    <row r="228" spans="1:31" ht="13.5" customHeight="1">
      <c r="A228" s="24"/>
      <c r="B228" s="76"/>
      <c r="C228" s="76"/>
      <c r="D228" s="76"/>
      <c r="E228" s="75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33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</row>
    <row r="229" spans="1:31" ht="13.5" customHeight="1">
      <c r="A229" s="24"/>
      <c r="B229" s="76"/>
      <c r="C229" s="76"/>
      <c r="D229" s="76"/>
      <c r="E229" s="75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33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</row>
    <row r="230" spans="1:31" ht="13.5" customHeight="1">
      <c r="A230" s="24"/>
      <c r="B230" s="76"/>
      <c r="C230" s="76"/>
      <c r="D230" s="76"/>
      <c r="E230" s="75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33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</row>
    <row r="231" spans="1:31" ht="13.5" customHeight="1">
      <c r="A231" s="24"/>
      <c r="B231" s="76"/>
      <c r="C231" s="76"/>
      <c r="D231" s="76"/>
      <c r="E231" s="75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33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</row>
    <row r="232" spans="1:31" ht="13.5" customHeight="1">
      <c r="A232" s="24"/>
      <c r="B232" s="76"/>
      <c r="C232" s="76"/>
      <c r="D232" s="76"/>
      <c r="E232" s="75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33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</row>
    <row r="233" spans="1:31" ht="13.5" customHeight="1">
      <c r="A233" s="24"/>
      <c r="B233" s="76"/>
      <c r="C233" s="76"/>
      <c r="D233" s="76"/>
      <c r="E233" s="75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33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</row>
    <row r="234" spans="1:31" ht="13.5" customHeight="1">
      <c r="A234" s="24"/>
      <c r="B234" s="76"/>
      <c r="C234" s="76"/>
      <c r="D234" s="76"/>
      <c r="E234" s="75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33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</row>
    <row r="235" spans="1:31" ht="13.5" customHeight="1">
      <c r="A235" s="24"/>
      <c r="B235" s="76"/>
      <c r="C235" s="76"/>
      <c r="D235" s="76"/>
      <c r="E235" s="75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33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</row>
    <row r="236" spans="1:31" ht="13.5" customHeight="1">
      <c r="A236" s="24"/>
      <c r="B236" s="76"/>
      <c r="C236" s="76"/>
      <c r="D236" s="76"/>
      <c r="E236" s="75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33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</row>
    <row r="237" spans="1:31" ht="13.5" customHeight="1">
      <c r="A237" s="24"/>
      <c r="B237" s="76"/>
      <c r="C237" s="76"/>
      <c r="D237" s="76"/>
      <c r="E237" s="75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33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</row>
    <row r="238" spans="1:31" ht="13.5" customHeight="1">
      <c r="A238" s="24"/>
      <c r="B238" s="76"/>
      <c r="C238" s="76"/>
      <c r="D238" s="76"/>
      <c r="E238" s="75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33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</row>
    <row r="239" spans="1:31" ht="13.5" customHeight="1">
      <c r="A239" s="24"/>
      <c r="B239" s="76"/>
      <c r="C239" s="76"/>
      <c r="D239" s="76"/>
      <c r="E239" s="75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33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</row>
    <row r="240" spans="1:31" ht="13.5" customHeight="1">
      <c r="A240" s="24"/>
      <c r="B240" s="76"/>
      <c r="C240" s="76"/>
      <c r="D240" s="76"/>
      <c r="E240" s="75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33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</row>
    <row r="241" spans="1:31" ht="13.5" customHeight="1">
      <c r="A241" s="24"/>
      <c r="B241" s="76"/>
      <c r="C241" s="76"/>
      <c r="D241" s="76"/>
      <c r="E241" s="75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33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</row>
    <row r="242" spans="1:31" ht="13.5" customHeight="1">
      <c r="A242" s="24"/>
      <c r="B242" s="76"/>
      <c r="C242" s="76"/>
      <c r="D242" s="76"/>
      <c r="E242" s="75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33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</row>
    <row r="243" spans="1:31" ht="13.5" customHeight="1">
      <c r="A243" s="24"/>
      <c r="B243" s="76"/>
      <c r="C243" s="76"/>
      <c r="D243" s="76"/>
      <c r="E243" s="75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33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</row>
    <row r="244" spans="1:31" ht="13.5" customHeight="1">
      <c r="A244" s="24"/>
      <c r="B244" s="76"/>
      <c r="C244" s="76"/>
      <c r="D244" s="76"/>
      <c r="E244" s="75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33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</row>
    <row r="245" spans="1:31" ht="13.5" customHeight="1">
      <c r="A245" s="24"/>
      <c r="B245" s="76"/>
      <c r="C245" s="76"/>
      <c r="D245" s="76"/>
      <c r="E245" s="75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33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</row>
    <row r="246" spans="1:31" ht="13.5" customHeight="1">
      <c r="A246" s="24"/>
      <c r="B246" s="76"/>
      <c r="C246" s="76"/>
      <c r="D246" s="76"/>
      <c r="E246" s="75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33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</row>
    <row r="247" spans="1:31" ht="13.5" customHeight="1">
      <c r="A247" s="24"/>
      <c r="B247" s="76"/>
      <c r="C247" s="76"/>
      <c r="D247" s="76"/>
      <c r="E247" s="75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33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</row>
    <row r="248" spans="1:31" ht="13.5" customHeight="1">
      <c r="A248" s="24"/>
      <c r="B248" s="76"/>
      <c r="C248" s="76"/>
      <c r="D248" s="76"/>
      <c r="E248" s="75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33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</row>
    <row r="249" spans="1:31" ht="13.5" customHeight="1">
      <c r="A249" s="24"/>
      <c r="B249" s="76"/>
      <c r="C249" s="76"/>
      <c r="D249" s="76"/>
      <c r="E249" s="75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33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</row>
    <row r="250" spans="1:31" ht="13.5" customHeight="1">
      <c r="A250" s="24"/>
      <c r="B250" s="76"/>
      <c r="C250" s="76"/>
      <c r="D250" s="76"/>
      <c r="E250" s="75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33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</row>
    <row r="251" spans="1:31" ht="13.5" customHeight="1">
      <c r="A251" s="24"/>
      <c r="B251" s="76"/>
      <c r="C251" s="76"/>
      <c r="D251" s="76"/>
      <c r="E251" s="75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33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</row>
    <row r="252" spans="1:31" ht="13.5" customHeight="1">
      <c r="A252" s="24"/>
      <c r="B252" s="76"/>
      <c r="C252" s="76"/>
      <c r="D252" s="76"/>
      <c r="E252" s="75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33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</row>
    <row r="253" spans="1:31" ht="13.5" customHeight="1">
      <c r="A253" s="24"/>
      <c r="B253" s="76"/>
      <c r="C253" s="76"/>
      <c r="D253" s="76"/>
      <c r="E253" s="75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33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</row>
    <row r="254" spans="1:31" ht="13.5" customHeight="1">
      <c r="A254" s="24"/>
      <c r="B254" s="76"/>
      <c r="C254" s="76"/>
      <c r="D254" s="76"/>
      <c r="E254" s="75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33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</row>
    <row r="255" spans="1:31" ht="13.5" customHeight="1">
      <c r="A255" s="24"/>
      <c r="B255" s="76"/>
      <c r="C255" s="76"/>
      <c r="D255" s="76"/>
      <c r="E255" s="75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33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</row>
    <row r="256" spans="1:31" ht="13.5" customHeight="1">
      <c r="A256" s="24"/>
      <c r="B256" s="76"/>
      <c r="C256" s="76"/>
      <c r="D256" s="76"/>
      <c r="E256" s="75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33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</row>
    <row r="257" spans="1:31" ht="13.5" customHeight="1">
      <c r="A257" s="24"/>
      <c r="B257" s="76"/>
      <c r="C257" s="76"/>
      <c r="D257" s="76"/>
      <c r="E257" s="75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33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</row>
    <row r="258" spans="1:31" ht="13.5" customHeight="1">
      <c r="A258" s="24"/>
      <c r="B258" s="76"/>
      <c r="C258" s="76"/>
      <c r="D258" s="76"/>
      <c r="E258" s="75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33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</row>
    <row r="259" spans="1:31" ht="13.5" customHeight="1">
      <c r="A259" s="24"/>
      <c r="B259" s="76"/>
      <c r="C259" s="76"/>
      <c r="D259" s="76"/>
      <c r="E259" s="75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33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</row>
    <row r="260" spans="1:31" ht="13.5" customHeight="1">
      <c r="A260" s="24"/>
      <c r="B260" s="76"/>
      <c r="C260" s="76"/>
      <c r="D260" s="76"/>
      <c r="E260" s="75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33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</row>
    <row r="261" spans="1:31" ht="13.5" customHeight="1">
      <c r="A261" s="24"/>
      <c r="B261" s="76"/>
      <c r="C261" s="76"/>
      <c r="D261" s="76"/>
      <c r="E261" s="75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33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</row>
    <row r="262" spans="1:31" ht="13.5" customHeight="1">
      <c r="A262" s="24"/>
      <c r="B262" s="76"/>
      <c r="C262" s="76"/>
      <c r="D262" s="76"/>
      <c r="E262" s="75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33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</row>
    <row r="263" spans="1:31" ht="13.5" customHeight="1">
      <c r="A263" s="24"/>
      <c r="B263" s="76"/>
      <c r="C263" s="76"/>
      <c r="D263" s="76"/>
      <c r="E263" s="75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33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</row>
    <row r="264" spans="1:31" ht="13.5" customHeight="1">
      <c r="A264" s="24"/>
      <c r="B264" s="76"/>
      <c r="C264" s="76"/>
      <c r="D264" s="76"/>
      <c r="E264" s="75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33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</row>
    <row r="265" spans="1:31" ht="13.5" customHeight="1">
      <c r="A265" s="24"/>
      <c r="B265" s="76"/>
      <c r="C265" s="76"/>
      <c r="D265" s="76"/>
      <c r="E265" s="75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33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</row>
    <row r="266" spans="1:31" ht="13.5" customHeight="1">
      <c r="A266" s="24"/>
      <c r="B266" s="76"/>
      <c r="C266" s="76"/>
      <c r="D266" s="76"/>
      <c r="E266" s="75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33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</row>
    <row r="267" spans="1:31" ht="13.5" customHeight="1">
      <c r="A267" s="24"/>
      <c r="B267" s="76"/>
      <c r="C267" s="76"/>
      <c r="D267" s="76"/>
      <c r="E267" s="75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33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</row>
    <row r="268" spans="1:31" ht="13.5" customHeight="1">
      <c r="A268" s="24"/>
      <c r="B268" s="76"/>
      <c r="C268" s="76"/>
      <c r="D268" s="76"/>
      <c r="E268" s="75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33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</row>
    <row r="269" spans="1:31" ht="13.5" customHeight="1">
      <c r="A269" s="24"/>
      <c r="B269" s="76"/>
      <c r="C269" s="76"/>
      <c r="D269" s="76"/>
      <c r="E269" s="75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33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</row>
    <row r="270" spans="1:31" ht="13.5" customHeight="1">
      <c r="A270" s="24"/>
      <c r="B270" s="76"/>
      <c r="C270" s="76"/>
      <c r="D270" s="76"/>
      <c r="E270" s="75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33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</row>
    <row r="271" spans="1:31" ht="13.5" customHeight="1">
      <c r="A271" s="24"/>
      <c r="B271" s="76"/>
      <c r="C271" s="76"/>
      <c r="D271" s="76"/>
      <c r="E271" s="75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33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</row>
    <row r="272" spans="1:31" ht="13.5" customHeight="1">
      <c r="A272" s="24"/>
      <c r="B272" s="76"/>
      <c r="C272" s="76"/>
      <c r="D272" s="76"/>
      <c r="E272" s="75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33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</row>
    <row r="273" spans="1:31" ht="13.5" customHeight="1">
      <c r="A273" s="24"/>
      <c r="B273" s="76"/>
      <c r="C273" s="76"/>
      <c r="D273" s="76"/>
      <c r="E273" s="75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33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</row>
    <row r="274" spans="1:31" ht="13.5" customHeight="1">
      <c r="A274" s="24"/>
      <c r="B274" s="76"/>
      <c r="C274" s="76"/>
      <c r="D274" s="76"/>
      <c r="E274" s="75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33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</row>
    <row r="275" spans="1:31" ht="15.75" customHeight="1">
      <c r="A275" s="195"/>
      <c r="B275" s="195"/>
      <c r="C275" s="195"/>
      <c r="D275" s="195"/>
      <c r="E275" s="195"/>
      <c r="F275" s="195"/>
      <c r="G275" s="195"/>
      <c r="H275" s="195"/>
      <c r="I275" s="195"/>
      <c r="J275" s="195"/>
      <c r="K275" s="195"/>
      <c r="L275" s="195"/>
      <c r="M275" s="195"/>
      <c r="N275" s="195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  <c r="AA275" s="195"/>
      <c r="AB275" s="195"/>
      <c r="AC275" s="195"/>
      <c r="AD275" s="195"/>
      <c r="AE275" s="195"/>
    </row>
    <row r="276" spans="1:31" ht="15.75" customHeight="1">
      <c r="A276" s="195"/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  <c r="AA276" s="195"/>
      <c r="AB276" s="195"/>
      <c r="AC276" s="195"/>
      <c r="AD276" s="195"/>
      <c r="AE276" s="195"/>
    </row>
    <row r="277" spans="1:31" ht="15.75" customHeight="1">
      <c r="A277" s="195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/>
      <c r="L277" s="195"/>
      <c r="M277" s="195"/>
      <c r="N277" s="195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  <c r="AA277" s="195"/>
      <c r="AB277" s="195"/>
      <c r="AC277" s="195"/>
      <c r="AD277" s="195"/>
      <c r="AE277" s="195"/>
    </row>
    <row r="278" spans="1:31" ht="15.75" customHeight="1">
      <c r="A278" s="195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L278" s="195"/>
      <c r="M278" s="195"/>
      <c r="N278" s="195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  <c r="AA278" s="195"/>
      <c r="AB278" s="195"/>
      <c r="AC278" s="195"/>
      <c r="AD278" s="195"/>
      <c r="AE278" s="195"/>
    </row>
    <row r="279" spans="1:31" ht="15.75" customHeight="1">
      <c r="A279" s="195"/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L279" s="195"/>
      <c r="M279" s="195"/>
      <c r="N279" s="195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  <c r="AA279" s="195"/>
      <c r="AB279" s="195"/>
      <c r="AC279" s="195"/>
      <c r="AD279" s="195"/>
      <c r="AE279" s="195"/>
    </row>
    <row r="280" spans="1:31" ht="15.75" customHeight="1">
      <c r="A280" s="195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  <c r="AA280" s="195"/>
      <c r="AB280" s="195"/>
      <c r="AC280" s="195"/>
      <c r="AD280" s="195"/>
      <c r="AE280" s="195"/>
    </row>
    <row r="281" spans="1:31" ht="15.75" customHeight="1">
      <c r="A281" s="195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  <c r="AA281" s="195"/>
      <c r="AB281" s="195"/>
      <c r="AC281" s="195"/>
      <c r="AD281" s="195"/>
      <c r="AE281" s="195"/>
    </row>
    <row r="282" spans="1:31" ht="15.75" customHeight="1">
      <c r="A282" s="195"/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  <c r="AA282" s="195"/>
      <c r="AB282" s="195"/>
      <c r="AC282" s="195"/>
      <c r="AD282" s="195"/>
      <c r="AE282" s="195"/>
    </row>
    <row r="283" spans="1:31" ht="15.75" customHeight="1">
      <c r="A283" s="195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/>
      <c r="L283" s="195"/>
      <c r="M283" s="195"/>
      <c r="N283" s="195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  <c r="AA283" s="195"/>
      <c r="AB283" s="195"/>
      <c r="AC283" s="195"/>
      <c r="AD283" s="195"/>
      <c r="AE283" s="195"/>
    </row>
    <row r="284" spans="1:31" ht="15.75" customHeight="1">
      <c r="A284" s="195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  <c r="AA284" s="195"/>
      <c r="AB284" s="195"/>
      <c r="AC284" s="195"/>
      <c r="AD284" s="195"/>
      <c r="AE284" s="195"/>
    </row>
    <row r="285" spans="1:31" ht="15.75" customHeight="1">
      <c r="A285" s="195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  <c r="AA285" s="195"/>
      <c r="AB285" s="195"/>
      <c r="AC285" s="195"/>
      <c r="AD285" s="195"/>
      <c r="AE285" s="195"/>
    </row>
    <row r="286" spans="1:31" ht="15.75" customHeight="1">
      <c r="A286" s="195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  <c r="AA286" s="195"/>
      <c r="AB286" s="195"/>
      <c r="AC286" s="195"/>
      <c r="AD286" s="195"/>
      <c r="AE286" s="195"/>
    </row>
    <row r="287" spans="1:31" ht="15.75" customHeight="1">
      <c r="A287" s="195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  <c r="AA287" s="195"/>
      <c r="AB287" s="195"/>
      <c r="AC287" s="195"/>
      <c r="AD287" s="195"/>
      <c r="AE287" s="195"/>
    </row>
    <row r="288" spans="1:31" ht="15.75" customHeight="1">
      <c r="A288" s="195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  <c r="AA288" s="195"/>
      <c r="AB288" s="195"/>
      <c r="AC288" s="195"/>
      <c r="AD288" s="195"/>
      <c r="AE288" s="195"/>
    </row>
    <row r="289" spans="1:31" ht="15.75" customHeight="1">
      <c r="A289" s="195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  <c r="AA289" s="195"/>
      <c r="AB289" s="195"/>
      <c r="AC289" s="195"/>
      <c r="AD289" s="195"/>
      <c r="AE289" s="195"/>
    </row>
    <row r="290" spans="1:31" ht="15.75" customHeight="1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  <c r="AA290" s="195"/>
      <c r="AB290" s="195"/>
      <c r="AC290" s="195"/>
      <c r="AD290" s="195"/>
      <c r="AE290" s="195"/>
    </row>
    <row r="291" spans="1:31" ht="15.75" customHeight="1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  <c r="AA291" s="195"/>
      <c r="AB291" s="195"/>
      <c r="AC291" s="195"/>
      <c r="AD291" s="195"/>
      <c r="AE291" s="195"/>
    </row>
    <row r="292" spans="1:31" ht="15.75" customHeight="1">
      <c r="A292" s="195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  <c r="AA292" s="195"/>
      <c r="AB292" s="195"/>
      <c r="AC292" s="195"/>
      <c r="AD292" s="195"/>
      <c r="AE292" s="195"/>
    </row>
    <row r="293" spans="1:31" ht="15.75" customHeight="1">
      <c r="A293" s="195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  <c r="AA293" s="195"/>
      <c r="AB293" s="195"/>
      <c r="AC293" s="195"/>
      <c r="AD293" s="195"/>
      <c r="AE293" s="195"/>
    </row>
    <row r="294" spans="1:31" ht="15.75" customHeight="1">
      <c r="A294" s="195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  <c r="AA294" s="195"/>
      <c r="AB294" s="195"/>
      <c r="AC294" s="195"/>
      <c r="AD294" s="195"/>
      <c r="AE294" s="195"/>
    </row>
    <row r="295" spans="1:31" ht="15.75" customHeight="1">
      <c r="A295" s="195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  <c r="AA295" s="195"/>
      <c r="AB295" s="195"/>
      <c r="AC295" s="195"/>
      <c r="AD295" s="195"/>
      <c r="AE295" s="195"/>
    </row>
    <row r="296" spans="1:31" ht="15.75" customHeight="1">
      <c r="A296" s="195"/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  <c r="AB296" s="195"/>
      <c r="AC296" s="195"/>
      <c r="AD296" s="195"/>
      <c r="AE296" s="195"/>
    </row>
    <row r="297" spans="1:31" ht="15.75" customHeight="1">
      <c r="A297" s="195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  <c r="AA297" s="195"/>
      <c r="AB297" s="195"/>
      <c r="AC297" s="195"/>
      <c r="AD297" s="195"/>
      <c r="AE297" s="195"/>
    </row>
    <row r="298" spans="1:31" ht="15.75" customHeight="1">
      <c r="A298" s="195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  <c r="AA298" s="195"/>
      <c r="AB298" s="195"/>
      <c r="AC298" s="195"/>
      <c r="AD298" s="195"/>
      <c r="AE298" s="195"/>
    </row>
    <row r="299" spans="1:31" ht="15.75" customHeight="1">
      <c r="A299" s="195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195"/>
      <c r="AD299" s="195"/>
      <c r="AE299" s="195"/>
    </row>
    <row r="300" spans="1:31" ht="15.75" customHeight="1">
      <c r="A300" s="195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  <c r="AA300" s="195"/>
      <c r="AB300" s="195"/>
      <c r="AC300" s="195"/>
      <c r="AD300" s="195"/>
      <c r="AE300" s="195"/>
    </row>
    <row r="301" spans="1:31" ht="15.75" customHeight="1">
      <c r="A301" s="195"/>
      <c r="B301" s="195"/>
      <c r="C301" s="195"/>
      <c r="D301" s="195"/>
      <c r="E301" s="195"/>
      <c r="F301" s="195"/>
      <c r="G301" s="195"/>
      <c r="H301" s="195"/>
      <c r="I301" s="195"/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  <c r="AA301" s="195"/>
      <c r="AB301" s="195"/>
      <c r="AC301" s="195"/>
      <c r="AD301" s="195"/>
      <c r="AE301" s="195"/>
    </row>
    <row r="302" spans="1:31" ht="15.75" customHeight="1">
      <c r="A302" s="195"/>
      <c r="B302" s="195"/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  <c r="AA302" s="195"/>
      <c r="AB302" s="195"/>
      <c r="AC302" s="195"/>
      <c r="AD302" s="195"/>
      <c r="AE302" s="195"/>
    </row>
    <row r="303" spans="1:31" ht="15.75" customHeight="1">
      <c r="A303" s="195"/>
      <c r="B303" s="195"/>
      <c r="C303" s="195"/>
      <c r="D303" s="195"/>
      <c r="E303" s="195"/>
      <c r="F303" s="195"/>
      <c r="G303" s="195"/>
      <c r="H303" s="195"/>
      <c r="I303" s="195"/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  <c r="AA303" s="195"/>
      <c r="AB303" s="195"/>
      <c r="AC303" s="195"/>
      <c r="AD303" s="195"/>
      <c r="AE303" s="195"/>
    </row>
    <row r="304" spans="1:31" ht="15.75" customHeight="1">
      <c r="A304" s="195"/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  <c r="AA304" s="195"/>
      <c r="AB304" s="195"/>
      <c r="AC304" s="195"/>
      <c r="AD304" s="195"/>
      <c r="AE304" s="195"/>
    </row>
    <row r="305" spans="1:31" ht="15.75" customHeight="1">
      <c r="A305" s="195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  <c r="AA305" s="195"/>
      <c r="AB305" s="195"/>
      <c r="AC305" s="195"/>
      <c r="AD305" s="195"/>
      <c r="AE305" s="195"/>
    </row>
    <row r="306" spans="1:31" ht="15.75" customHeight="1">
      <c r="A306" s="195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  <c r="AA306" s="195"/>
      <c r="AB306" s="195"/>
      <c r="AC306" s="195"/>
      <c r="AD306" s="195"/>
      <c r="AE306" s="195"/>
    </row>
    <row r="307" spans="1:31" ht="15.75" customHeight="1">
      <c r="A307" s="195"/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  <c r="AA307" s="195"/>
      <c r="AB307" s="195"/>
      <c r="AC307" s="195"/>
      <c r="AD307" s="195"/>
      <c r="AE307" s="195"/>
    </row>
    <row r="308" spans="1:31" ht="15.75" customHeight="1">
      <c r="A308" s="195"/>
      <c r="B308" s="195"/>
      <c r="C308" s="195"/>
      <c r="D308" s="195"/>
      <c r="E308" s="195"/>
      <c r="F308" s="195"/>
      <c r="G308" s="195"/>
      <c r="H308" s="195"/>
      <c r="I308" s="195"/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  <c r="AA308" s="195"/>
      <c r="AB308" s="195"/>
      <c r="AC308" s="195"/>
      <c r="AD308" s="195"/>
      <c r="AE308" s="195"/>
    </row>
    <row r="309" spans="1:31" ht="15.75" customHeight="1">
      <c r="A309" s="195"/>
      <c r="B309" s="195"/>
      <c r="C309" s="195"/>
      <c r="D309" s="195"/>
      <c r="E309" s="195"/>
      <c r="F309" s="195"/>
      <c r="G309" s="195"/>
      <c r="H309" s="195"/>
      <c r="I309" s="195"/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  <c r="AA309" s="195"/>
      <c r="AB309" s="195"/>
      <c r="AC309" s="195"/>
      <c r="AD309" s="195"/>
      <c r="AE309" s="195"/>
    </row>
    <row r="310" spans="1:31" ht="15.75" customHeight="1">
      <c r="A310" s="195"/>
      <c r="B310" s="195"/>
      <c r="C310" s="195"/>
      <c r="D310" s="195"/>
      <c r="E310" s="195"/>
      <c r="F310" s="195"/>
      <c r="G310" s="195"/>
      <c r="H310" s="195"/>
      <c r="I310" s="195"/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  <c r="AA310" s="195"/>
      <c r="AB310" s="195"/>
      <c r="AC310" s="195"/>
      <c r="AD310" s="195"/>
      <c r="AE310" s="195"/>
    </row>
    <row r="311" spans="1:31" ht="15.75" customHeight="1">
      <c r="A311" s="195"/>
      <c r="B311" s="195"/>
      <c r="C311" s="195"/>
      <c r="D311" s="195"/>
      <c r="E311" s="195"/>
      <c r="F311" s="195"/>
      <c r="G311" s="195"/>
      <c r="H311" s="195"/>
      <c r="I311" s="195"/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  <c r="AA311" s="195"/>
      <c r="AB311" s="195"/>
      <c r="AC311" s="195"/>
      <c r="AD311" s="195"/>
      <c r="AE311" s="195"/>
    </row>
    <row r="312" spans="1:31" ht="15.75" customHeight="1">
      <c r="A312" s="195"/>
      <c r="B312" s="195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  <c r="AA312" s="195"/>
      <c r="AB312" s="195"/>
      <c r="AC312" s="195"/>
      <c r="AD312" s="195"/>
      <c r="AE312" s="195"/>
    </row>
    <row r="313" spans="1:31" ht="15.75" customHeight="1">
      <c r="A313" s="195"/>
      <c r="B313" s="195"/>
      <c r="C313" s="195"/>
      <c r="D313" s="195"/>
      <c r="E313" s="195"/>
      <c r="F313" s="195"/>
      <c r="G313" s="195"/>
      <c r="H313" s="195"/>
      <c r="I313" s="195"/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  <c r="AA313" s="195"/>
      <c r="AB313" s="195"/>
      <c r="AC313" s="195"/>
      <c r="AD313" s="195"/>
      <c r="AE313" s="195"/>
    </row>
    <row r="314" spans="1:31" ht="15.75" customHeight="1">
      <c r="A314" s="195"/>
      <c r="B314" s="195"/>
      <c r="C314" s="195"/>
      <c r="D314" s="195"/>
      <c r="E314" s="195"/>
      <c r="F314" s="195"/>
      <c r="G314" s="195"/>
      <c r="H314" s="195"/>
      <c r="I314" s="195"/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  <c r="AA314" s="195"/>
      <c r="AB314" s="195"/>
      <c r="AC314" s="195"/>
      <c r="AD314" s="195"/>
      <c r="AE314" s="195"/>
    </row>
    <row r="315" spans="1:31" ht="15.75" customHeight="1">
      <c r="A315" s="195"/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  <c r="AA315" s="195"/>
      <c r="AB315" s="195"/>
      <c r="AC315" s="195"/>
      <c r="AD315" s="195"/>
      <c r="AE315" s="195"/>
    </row>
    <row r="316" spans="1:31" ht="15.75" customHeight="1">
      <c r="A316" s="195"/>
      <c r="B316" s="195"/>
      <c r="C316" s="195"/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  <c r="AA316" s="195"/>
      <c r="AB316" s="195"/>
      <c r="AC316" s="195"/>
      <c r="AD316" s="195"/>
      <c r="AE316" s="195"/>
    </row>
    <row r="317" spans="1:31" ht="15.75" customHeight="1">
      <c r="A317" s="195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  <c r="AA317" s="195"/>
      <c r="AB317" s="195"/>
      <c r="AC317" s="195"/>
      <c r="AD317" s="195"/>
      <c r="AE317" s="195"/>
    </row>
    <row r="318" spans="1:31" ht="15.75" customHeight="1">
      <c r="A318" s="195"/>
      <c r="B318" s="195"/>
      <c r="C318" s="195"/>
      <c r="D318" s="195"/>
      <c r="E318" s="195"/>
      <c r="F318" s="195"/>
      <c r="G318" s="195"/>
      <c r="H318" s="195"/>
      <c r="I318" s="195"/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  <c r="AA318" s="195"/>
      <c r="AB318" s="195"/>
      <c r="AC318" s="195"/>
      <c r="AD318" s="195"/>
      <c r="AE318" s="195"/>
    </row>
    <row r="319" spans="1:31" ht="15.75" customHeight="1">
      <c r="A319" s="195"/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  <c r="AA319" s="195"/>
      <c r="AB319" s="195"/>
      <c r="AC319" s="195"/>
      <c r="AD319" s="195"/>
      <c r="AE319" s="195"/>
    </row>
    <row r="320" spans="1:31" ht="15.75" customHeight="1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  <c r="AA320" s="195"/>
      <c r="AB320" s="195"/>
      <c r="AC320" s="195"/>
      <c r="AD320" s="195"/>
      <c r="AE320" s="195"/>
    </row>
    <row r="321" spans="1:31" ht="15.75" customHeight="1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  <c r="AA321" s="195"/>
      <c r="AB321" s="195"/>
      <c r="AC321" s="195"/>
      <c r="AD321" s="195"/>
      <c r="AE321" s="195"/>
    </row>
    <row r="322" spans="1:31" ht="15.75" customHeight="1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  <c r="AA322" s="195"/>
      <c r="AB322" s="195"/>
      <c r="AC322" s="195"/>
      <c r="AD322" s="195"/>
      <c r="AE322" s="195"/>
    </row>
    <row r="323" spans="1:31" ht="15.75" customHeight="1">
      <c r="A323" s="195"/>
      <c r="B323" s="195"/>
      <c r="C323" s="195"/>
      <c r="D323" s="195"/>
      <c r="E323" s="195"/>
      <c r="F323" s="195"/>
      <c r="G323" s="195"/>
      <c r="H323" s="195"/>
      <c r="I323" s="195"/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  <c r="AA323" s="195"/>
      <c r="AB323" s="195"/>
      <c r="AC323" s="195"/>
      <c r="AD323" s="195"/>
      <c r="AE323" s="195"/>
    </row>
    <row r="324" spans="1:31" ht="15.75" customHeight="1">
      <c r="A324" s="195"/>
      <c r="B324" s="195"/>
      <c r="C324" s="195"/>
      <c r="D324" s="195"/>
      <c r="E324" s="195"/>
      <c r="F324" s="195"/>
      <c r="G324" s="195"/>
      <c r="H324" s="195"/>
      <c r="I324" s="195"/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  <c r="AA324" s="195"/>
      <c r="AB324" s="195"/>
      <c r="AC324" s="195"/>
      <c r="AD324" s="195"/>
      <c r="AE324" s="195"/>
    </row>
    <row r="325" spans="1:31" ht="15.75" customHeight="1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  <c r="AA325" s="195"/>
      <c r="AB325" s="195"/>
      <c r="AC325" s="195"/>
      <c r="AD325" s="195"/>
      <c r="AE325" s="195"/>
    </row>
    <row r="326" spans="1:31" ht="15.75" customHeight="1">
      <c r="A326" s="195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  <c r="AA326" s="195"/>
      <c r="AB326" s="195"/>
      <c r="AC326" s="195"/>
      <c r="AD326" s="195"/>
      <c r="AE326" s="195"/>
    </row>
    <row r="327" spans="1:31" ht="15.75" customHeight="1">
      <c r="A327" s="195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  <c r="AA327" s="195"/>
      <c r="AB327" s="195"/>
      <c r="AC327" s="195"/>
      <c r="AD327" s="195"/>
      <c r="AE327" s="195"/>
    </row>
    <row r="328" spans="1:31" ht="15.75" customHeight="1">
      <c r="A328" s="195"/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  <c r="AB328" s="195"/>
      <c r="AC328" s="195"/>
      <c r="AD328" s="195"/>
      <c r="AE328" s="195"/>
    </row>
    <row r="329" spans="1:31" ht="15.75" customHeight="1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  <c r="AA329" s="195"/>
      <c r="AB329" s="195"/>
      <c r="AC329" s="195"/>
      <c r="AD329" s="195"/>
      <c r="AE329" s="195"/>
    </row>
    <row r="330" spans="1:31" ht="15.75" customHeight="1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  <c r="AA330" s="195"/>
      <c r="AB330" s="195"/>
      <c r="AC330" s="195"/>
      <c r="AD330" s="195"/>
      <c r="AE330" s="195"/>
    </row>
    <row r="331" spans="1:31" ht="15.75" customHeight="1">
      <c r="A331" s="195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  <c r="AA331" s="195"/>
      <c r="AB331" s="195"/>
      <c r="AC331" s="195"/>
      <c r="AD331" s="195"/>
      <c r="AE331" s="195"/>
    </row>
    <row r="332" spans="1:31" ht="15.75" customHeight="1">
      <c r="A332" s="195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  <c r="AA332" s="195"/>
      <c r="AB332" s="195"/>
      <c r="AC332" s="195"/>
      <c r="AD332" s="195"/>
      <c r="AE332" s="195"/>
    </row>
    <row r="333" spans="1:31" ht="15.75" customHeight="1">
      <c r="A333" s="195"/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  <c r="AA333" s="195"/>
      <c r="AB333" s="195"/>
      <c r="AC333" s="195"/>
      <c r="AD333" s="195"/>
      <c r="AE333" s="195"/>
    </row>
    <row r="334" spans="1:31" ht="15.75" customHeight="1">
      <c r="A334" s="195"/>
      <c r="B334" s="195"/>
      <c r="C334" s="195"/>
      <c r="D334" s="195"/>
      <c r="E334" s="195"/>
      <c r="F334" s="195"/>
      <c r="G334" s="195"/>
      <c r="H334" s="195"/>
      <c r="I334" s="195"/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  <c r="AA334" s="195"/>
      <c r="AB334" s="195"/>
      <c r="AC334" s="195"/>
      <c r="AD334" s="195"/>
      <c r="AE334" s="195"/>
    </row>
    <row r="335" spans="1:31" ht="15.75" customHeight="1">
      <c r="A335" s="195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  <c r="AA335" s="195"/>
      <c r="AB335" s="195"/>
      <c r="AC335" s="195"/>
      <c r="AD335" s="195"/>
      <c r="AE335" s="195"/>
    </row>
    <row r="336" spans="1:31" ht="15.75" customHeight="1">
      <c r="A336" s="195"/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  <c r="AA336" s="195"/>
      <c r="AB336" s="195"/>
      <c r="AC336" s="195"/>
      <c r="AD336" s="195"/>
      <c r="AE336" s="195"/>
    </row>
    <row r="337" spans="1:31" ht="15.75" customHeight="1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  <c r="AA337" s="195"/>
      <c r="AB337" s="195"/>
      <c r="AC337" s="195"/>
      <c r="AD337" s="195"/>
      <c r="AE337" s="195"/>
    </row>
    <row r="338" spans="1:31" ht="15.75" customHeight="1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  <c r="AA338" s="195"/>
      <c r="AB338" s="195"/>
      <c r="AC338" s="195"/>
      <c r="AD338" s="195"/>
      <c r="AE338" s="195"/>
    </row>
    <row r="339" spans="1:31" ht="15.75" customHeight="1">
      <c r="A339" s="195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</row>
    <row r="340" spans="1:31" ht="15.75" customHeight="1">
      <c r="A340" s="195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  <c r="AA340" s="195"/>
      <c r="AB340" s="195"/>
      <c r="AC340" s="195"/>
      <c r="AD340" s="195"/>
      <c r="AE340" s="195"/>
    </row>
    <row r="341" spans="1:31" ht="15.75" customHeight="1">
      <c r="A341" s="195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  <c r="AA341" s="195"/>
      <c r="AB341" s="195"/>
      <c r="AC341" s="195"/>
      <c r="AD341" s="195"/>
      <c r="AE341" s="195"/>
    </row>
    <row r="342" spans="1:31" ht="15.75" customHeight="1">
      <c r="A342" s="195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  <c r="AA342" s="195"/>
      <c r="AB342" s="195"/>
      <c r="AC342" s="195"/>
      <c r="AD342" s="195"/>
      <c r="AE342" s="195"/>
    </row>
    <row r="343" spans="1:31" ht="15.75" customHeight="1">
      <c r="A343" s="195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  <c r="AA343" s="195"/>
      <c r="AB343" s="195"/>
      <c r="AC343" s="195"/>
      <c r="AD343" s="195"/>
      <c r="AE343" s="195"/>
    </row>
    <row r="344" spans="1:31" ht="15.75" customHeight="1">
      <c r="A344" s="195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  <c r="AA344" s="195"/>
      <c r="AB344" s="195"/>
      <c r="AC344" s="195"/>
      <c r="AD344" s="195"/>
      <c r="AE344" s="195"/>
    </row>
    <row r="345" spans="1:31" ht="15.75" customHeight="1">
      <c r="A345" s="195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  <c r="AA345" s="195"/>
      <c r="AB345" s="195"/>
      <c r="AC345" s="195"/>
      <c r="AD345" s="195"/>
      <c r="AE345" s="195"/>
    </row>
    <row r="346" spans="1:31" ht="15.75" customHeight="1">
      <c r="A346" s="195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  <c r="AA346" s="195"/>
      <c r="AB346" s="195"/>
      <c r="AC346" s="195"/>
      <c r="AD346" s="195"/>
      <c r="AE346" s="195"/>
    </row>
    <row r="347" spans="1:31" ht="15.75" customHeight="1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  <c r="AA347" s="195"/>
      <c r="AB347" s="195"/>
      <c r="AC347" s="195"/>
      <c r="AD347" s="195"/>
      <c r="AE347" s="195"/>
    </row>
    <row r="348" spans="1:31" ht="15.75" customHeight="1">
      <c r="A348" s="195"/>
      <c r="B348" s="195"/>
      <c r="C348" s="195"/>
      <c r="D348" s="195"/>
      <c r="E348" s="195"/>
      <c r="F348" s="195"/>
      <c r="G348" s="195"/>
      <c r="H348" s="195"/>
      <c r="I348" s="195"/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  <c r="AA348" s="195"/>
      <c r="AB348" s="195"/>
      <c r="AC348" s="195"/>
      <c r="AD348" s="195"/>
      <c r="AE348" s="195"/>
    </row>
    <row r="349" spans="1:31" ht="15.75" customHeight="1">
      <c r="A349" s="195"/>
      <c r="B349" s="195"/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  <c r="AA349" s="195"/>
      <c r="AB349" s="195"/>
      <c r="AC349" s="195"/>
      <c r="AD349" s="195"/>
      <c r="AE349" s="195"/>
    </row>
    <row r="350" spans="1:31" ht="15.75" customHeight="1">
      <c r="A350" s="195"/>
      <c r="B350" s="195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  <c r="AA350" s="195"/>
      <c r="AB350" s="195"/>
      <c r="AC350" s="195"/>
      <c r="AD350" s="195"/>
      <c r="AE350" s="195"/>
    </row>
    <row r="351" spans="1:31" ht="15.75" customHeight="1">
      <c r="A351" s="195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  <c r="AA351" s="195"/>
      <c r="AB351" s="195"/>
      <c r="AC351" s="195"/>
      <c r="AD351" s="195"/>
      <c r="AE351" s="195"/>
    </row>
    <row r="352" spans="1:31" ht="15.75" customHeight="1">
      <c r="A352" s="195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  <c r="AA352" s="195"/>
      <c r="AB352" s="195"/>
      <c r="AC352" s="195"/>
      <c r="AD352" s="195"/>
      <c r="AE352" s="195"/>
    </row>
    <row r="353" spans="1:31" ht="15.75" customHeight="1">
      <c r="A353" s="195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  <c r="AA353" s="195"/>
      <c r="AB353" s="195"/>
      <c r="AC353" s="195"/>
      <c r="AD353" s="195"/>
      <c r="AE353" s="195"/>
    </row>
    <row r="354" spans="1:31" ht="15.75" customHeight="1">
      <c r="A354" s="195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  <c r="AA354" s="195"/>
      <c r="AB354" s="195"/>
      <c r="AC354" s="195"/>
      <c r="AD354" s="195"/>
      <c r="AE354" s="195"/>
    </row>
    <row r="355" spans="1:31" ht="15.75" customHeight="1">
      <c r="A355" s="195"/>
      <c r="B355" s="195"/>
      <c r="C355" s="195"/>
      <c r="D355" s="195"/>
      <c r="E355" s="195"/>
      <c r="F355" s="195"/>
      <c r="G355" s="195"/>
      <c r="H355" s="195"/>
      <c r="I355" s="195"/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  <c r="AA355" s="195"/>
      <c r="AB355" s="195"/>
      <c r="AC355" s="195"/>
      <c r="AD355" s="195"/>
      <c r="AE355" s="195"/>
    </row>
    <row r="356" spans="1:31" ht="15.75" customHeight="1">
      <c r="A356" s="195"/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  <c r="AA356" s="195"/>
      <c r="AB356" s="195"/>
      <c r="AC356" s="195"/>
      <c r="AD356" s="195"/>
      <c r="AE356" s="195"/>
    </row>
    <row r="357" spans="1:31" ht="15.75" customHeight="1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  <c r="AA357" s="195"/>
      <c r="AB357" s="195"/>
      <c r="AC357" s="195"/>
      <c r="AD357" s="195"/>
      <c r="AE357" s="195"/>
    </row>
    <row r="358" spans="1:31" ht="15.75" customHeight="1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  <c r="AA358" s="195"/>
      <c r="AB358" s="195"/>
      <c r="AC358" s="195"/>
      <c r="AD358" s="195"/>
      <c r="AE358" s="195"/>
    </row>
    <row r="359" spans="1:31" ht="15.75" customHeight="1">
      <c r="A359" s="195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  <c r="AA359" s="195"/>
      <c r="AB359" s="195"/>
      <c r="AC359" s="195"/>
      <c r="AD359" s="195"/>
      <c r="AE359" s="195"/>
    </row>
    <row r="360" spans="1:31" ht="15.75" customHeight="1">
      <c r="A360" s="195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  <c r="AB360" s="195"/>
      <c r="AC360" s="195"/>
      <c r="AD360" s="195"/>
      <c r="AE360" s="195"/>
    </row>
    <row r="361" spans="1:31" ht="15.75" customHeight="1">
      <c r="A361" s="195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  <c r="AA361" s="195"/>
      <c r="AB361" s="195"/>
      <c r="AC361" s="195"/>
      <c r="AD361" s="195"/>
      <c r="AE361" s="195"/>
    </row>
    <row r="362" spans="1:31" ht="15.75" customHeight="1">
      <c r="A362" s="195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  <c r="AA362" s="195"/>
      <c r="AB362" s="195"/>
      <c r="AC362" s="195"/>
      <c r="AD362" s="195"/>
      <c r="AE362" s="195"/>
    </row>
    <row r="363" spans="1:31" ht="15.75" customHeight="1">
      <c r="A363" s="195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  <c r="AA363" s="195"/>
      <c r="AB363" s="195"/>
      <c r="AC363" s="195"/>
      <c r="AD363" s="195"/>
      <c r="AE363" s="195"/>
    </row>
    <row r="364" spans="1:31" ht="15.75" customHeight="1">
      <c r="A364" s="195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  <c r="AA364" s="195"/>
      <c r="AB364" s="195"/>
      <c r="AC364" s="195"/>
      <c r="AD364" s="195"/>
      <c r="AE364" s="195"/>
    </row>
    <row r="365" spans="1:31" ht="15.75" customHeight="1">
      <c r="A365" s="195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  <c r="AA365" s="195"/>
      <c r="AB365" s="195"/>
      <c r="AC365" s="195"/>
      <c r="AD365" s="195"/>
      <c r="AE365" s="195"/>
    </row>
    <row r="366" spans="1:31" ht="15.75" customHeight="1">
      <c r="A366" s="195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  <c r="AA366" s="195"/>
      <c r="AB366" s="195"/>
      <c r="AC366" s="195"/>
      <c r="AD366" s="195"/>
      <c r="AE366" s="195"/>
    </row>
    <row r="367" spans="1:31" ht="15.75" customHeight="1">
      <c r="A367" s="195"/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  <c r="AA367" s="195"/>
      <c r="AB367" s="195"/>
      <c r="AC367" s="195"/>
      <c r="AD367" s="195"/>
      <c r="AE367" s="195"/>
    </row>
    <row r="368" spans="1:31" ht="15.75" customHeight="1">
      <c r="A368" s="195"/>
      <c r="B368" s="195"/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  <c r="AA368" s="195"/>
      <c r="AB368" s="195"/>
      <c r="AC368" s="195"/>
      <c r="AD368" s="195"/>
      <c r="AE368" s="195"/>
    </row>
    <row r="369" spans="1:31" ht="15.75" customHeight="1">
      <c r="A369" s="195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  <c r="AA369" s="195"/>
      <c r="AB369" s="195"/>
      <c r="AC369" s="195"/>
      <c r="AD369" s="195"/>
      <c r="AE369" s="195"/>
    </row>
    <row r="370" spans="1:31" ht="15.75" customHeight="1">
      <c r="A370" s="195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  <c r="AA370" s="195"/>
      <c r="AB370" s="195"/>
      <c r="AC370" s="195"/>
      <c r="AD370" s="195"/>
      <c r="AE370" s="195"/>
    </row>
    <row r="371" spans="1:31" ht="15.75" customHeight="1">
      <c r="A371" s="195"/>
      <c r="B371" s="195"/>
      <c r="C371" s="195"/>
      <c r="D371" s="195"/>
      <c r="E371" s="195"/>
      <c r="F371" s="195"/>
      <c r="G371" s="195"/>
      <c r="H371" s="195"/>
      <c r="I371" s="195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</row>
    <row r="372" spans="1:31" ht="15.75" customHeight="1">
      <c r="A372" s="195"/>
      <c r="B372" s="195"/>
      <c r="C372" s="195"/>
      <c r="D372" s="195"/>
      <c r="E372" s="195"/>
      <c r="F372" s="195"/>
      <c r="G372" s="195"/>
      <c r="H372" s="195"/>
      <c r="I372" s="195"/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  <c r="AA372" s="195"/>
      <c r="AB372" s="195"/>
      <c r="AC372" s="195"/>
      <c r="AD372" s="195"/>
      <c r="AE372" s="195"/>
    </row>
    <row r="373" spans="1:31" ht="15.75" customHeight="1">
      <c r="A373" s="195"/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/>
    </row>
    <row r="374" spans="1:31" ht="15.75" customHeight="1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  <c r="AA374" s="195"/>
      <c r="AB374" s="195"/>
      <c r="AC374" s="195"/>
      <c r="AD374" s="195"/>
      <c r="AE374" s="195"/>
    </row>
    <row r="375" spans="1:31" ht="15.75" customHeight="1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195"/>
      <c r="AD375" s="195"/>
      <c r="AE375" s="195"/>
    </row>
    <row r="376" spans="1:31" ht="15.75" customHeight="1">
      <c r="A376" s="195"/>
      <c r="B376" s="195"/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  <c r="AA376" s="195"/>
      <c r="AB376" s="195"/>
      <c r="AC376" s="195"/>
      <c r="AD376" s="195"/>
      <c r="AE376" s="195"/>
    </row>
    <row r="377" spans="1:31" ht="15.75" customHeight="1">
      <c r="A377" s="195"/>
      <c r="B377" s="195"/>
      <c r="C377" s="195"/>
      <c r="D377" s="195"/>
      <c r="E377" s="195"/>
      <c r="F377" s="195"/>
      <c r="G377" s="195"/>
      <c r="H377" s="195"/>
      <c r="I377" s="195"/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  <c r="AA377" s="195"/>
      <c r="AB377" s="195"/>
      <c r="AC377" s="195"/>
      <c r="AD377" s="195"/>
      <c r="AE377" s="195"/>
    </row>
    <row r="378" spans="1:31" ht="15.75" customHeight="1">
      <c r="A378" s="195"/>
      <c r="B378" s="195"/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  <c r="AA378" s="195"/>
      <c r="AB378" s="195"/>
      <c r="AC378" s="195"/>
      <c r="AD378" s="195"/>
      <c r="AE378" s="195"/>
    </row>
    <row r="379" spans="1:31" ht="15.75" customHeight="1">
      <c r="A379" s="195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  <c r="AA379" s="195"/>
      <c r="AB379" s="195"/>
      <c r="AC379" s="195"/>
      <c r="AD379" s="195"/>
      <c r="AE379" s="195"/>
    </row>
    <row r="380" spans="1:31" ht="15.75" customHeight="1">
      <c r="A380" s="195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  <c r="AA380" s="195"/>
      <c r="AB380" s="195"/>
      <c r="AC380" s="195"/>
      <c r="AD380" s="195"/>
      <c r="AE380" s="195"/>
    </row>
    <row r="381" spans="1:31" ht="15.75" customHeight="1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  <c r="AA381" s="195"/>
      <c r="AB381" s="195"/>
      <c r="AC381" s="195"/>
      <c r="AD381" s="195"/>
      <c r="AE381" s="195"/>
    </row>
    <row r="382" spans="1:31" ht="15.75" customHeight="1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  <c r="AA382" s="195"/>
      <c r="AB382" s="195"/>
      <c r="AC382" s="195"/>
      <c r="AD382" s="195"/>
      <c r="AE382" s="195"/>
    </row>
    <row r="383" spans="1:31" ht="15.75" customHeight="1">
      <c r="A383" s="195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  <c r="AA383" s="195"/>
      <c r="AB383" s="195"/>
      <c r="AC383" s="195"/>
      <c r="AD383" s="195"/>
      <c r="AE383" s="195"/>
    </row>
    <row r="384" spans="1:31" ht="15.75" customHeight="1">
      <c r="A384" s="195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  <c r="AA384" s="195"/>
      <c r="AB384" s="195"/>
      <c r="AC384" s="195"/>
      <c r="AD384" s="195"/>
      <c r="AE384" s="195"/>
    </row>
    <row r="385" spans="1:31" ht="15.75" customHeight="1">
      <c r="A385" s="195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  <c r="AA385" s="195"/>
      <c r="AB385" s="195"/>
      <c r="AC385" s="195"/>
      <c r="AD385" s="195"/>
      <c r="AE385" s="195"/>
    </row>
    <row r="386" spans="1:31" ht="15.75" customHeight="1">
      <c r="A386" s="195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  <c r="AA386" s="195"/>
      <c r="AB386" s="195"/>
      <c r="AC386" s="195"/>
      <c r="AD386" s="195"/>
      <c r="AE386" s="195"/>
    </row>
    <row r="387" spans="1:31" ht="15.75" customHeight="1">
      <c r="A387" s="195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  <c r="AA387" s="195"/>
      <c r="AB387" s="195"/>
      <c r="AC387" s="195"/>
      <c r="AD387" s="195"/>
      <c r="AE387" s="195"/>
    </row>
    <row r="388" spans="1:31" ht="15.75" customHeight="1">
      <c r="A388" s="195"/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  <c r="AA388" s="195"/>
      <c r="AB388" s="195"/>
      <c r="AC388" s="195"/>
      <c r="AD388" s="195"/>
      <c r="AE388" s="195"/>
    </row>
    <row r="389" spans="1:31" ht="15.75" customHeight="1">
      <c r="A389" s="195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  <c r="AA389" s="195"/>
      <c r="AB389" s="195"/>
      <c r="AC389" s="195"/>
      <c r="AD389" s="195"/>
      <c r="AE389" s="195"/>
    </row>
    <row r="390" spans="1:31" ht="15.75" customHeight="1">
      <c r="A390" s="195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  <c r="AA390" s="195"/>
      <c r="AB390" s="195"/>
      <c r="AC390" s="195"/>
      <c r="AD390" s="195"/>
      <c r="AE390" s="195"/>
    </row>
    <row r="391" spans="1:31" ht="15.75" customHeight="1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  <c r="AA391" s="195"/>
      <c r="AB391" s="195"/>
      <c r="AC391" s="195"/>
      <c r="AD391" s="195"/>
      <c r="AE391" s="195"/>
    </row>
    <row r="392" spans="1:31" ht="15.75" customHeight="1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  <c r="AA392" s="195"/>
      <c r="AB392" s="195"/>
      <c r="AC392" s="195"/>
      <c r="AD392" s="195"/>
      <c r="AE392" s="195"/>
    </row>
    <row r="393" spans="1:31" ht="15.75" customHeight="1">
      <c r="A393" s="195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  <c r="AA393" s="195"/>
      <c r="AB393" s="195"/>
      <c r="AC393" s="195"/>
      <c r="AD393" s="195"/>
      <c r="AE393" s="195"/>
    </row>
    <row r="394" spans="1:31" ht="15.75" customHeight="1">
      <c r="A394" s="195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  <c r="AA394" s="195"/>
      <c r="AB394" s="195"/>
      <c r="AC394" s="195"/>
      <c r="AD394" s="195"/>
      <c r="AE394" s="195"/>
    </row>
    <row r="395" spans="1:31" ht="15.75" customHeight="1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  <c r="AA395" s="195"/>
      <c r="AB395" s="195"/>
      <c r="AC395" s="195"/>
      <c r="AD395" s="195"/>
      <c r="AE395" s="195"/>
    </row>
    <row r="396" spans="1:31" ht="15.75" customHeight="1">
      <c r="A396" s="195"/>
      <c r="B396" s="195"/>
      <c r="C396" s="195"/>
      <c r="D396" s="195"/>
      <c r="E396" s="195"/>
      <c r="F396" s="195"/>
      <c r="G396" s="195"/>
      <c r="H396" s="195"/>
      <c r="I396" s="195"/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  <c r="AA396" s="195"/>
      <c r="AB396" s="195"/>
      <c r="AC396" s="195"/>
      <c r="AD396" s="195"/>
      <c r="AE396" s="195"/>
    </row>
    <row r="397" spans="1:31" ht="15.75" customHeight="1">
      <c r="A397" s="195"/>
      <c r="B397" s="195"/>
      <c r="C397" s="195"/>
      <c r="D397" s="195"/>
      <c r="E397" s="195"/>
      <c r="F397" s="195"/>
      <c r="G397" s="195"/>
      <c r="H397" s="195"/>
      <c r="I397" s="195"/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  <c r="AA397" s="195"/>
      <c r="AB397" s="195"/>
      <c r="AC397" s="195"/>
      <c r="AD397" s="195"/>
      <c r="AE397" s="195"/>
    </row>
    <row r="398" spans="1:31" ht="15.75" customHeight="1">
      <c r="A398" s="195"/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  <c r="AA398" s="195"/>
      <c r="AB398" s="195"/>
      <c r="AC398" s="195"/>
      <c r="AD398" s="195"/>
      <c r="AE398" s="195"/>
    </row>
    <row r="399" spans="1:31" ht="15.75" customHeight="1">
      <c r="A399" s="195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  <c r="AA399" s="195"/>
      <c r="AB399" s="195"/>
      <c r="AC399" s="195"/>
      <c r="AD399" s="195"/>
      <c r="AE399" s="195"/>
    </row>
    <row r="400" spans="1:31" ht="15.75" customHeight="1">
      <c r="A400" s="195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  <c r="AA400" s="195"/>
      <c r="AB400" s="195"/>
      <c r="AC400" s="195"/>
      <c r="AD400" s="195"/>
      <c r="AE400" s="195"/>
    </row>
    <row r="401" spans="1:31" ht="15.75" customHeight="1">
      <c r="A401" s="195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  <c r="AA401" s="195"/>
      <c r="AB401" s="195"/>
      <c r="AC401" s="195"/>
      <c r="AD401" s="195"/>
      <c r="AE401" s="195"/>
    </row>
    <row r="402" spans="1:31" ht="15.75" customHeight="1">
      <c r="A402" s="195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  <c r="AA402" s="195"/>
      <c r="AB402" s="195"/>
      <c r="AC402" s="195"/>
      <c r="AD402" s="195"/>
      <c r="AE402" s="195"/>
    </row>
    <row r="403" spans="1:31" ht="15.75" customHeight="1">
      <c r="A403" s="195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  <c r="AA403" s="195"/>
      <c r="AB403" s="195"/>
      <c r="AC403" s="195"/>
      <c r="AD403" s="195"/>
      <c r="AE403" s="195"/>
    </row>
    <row r="404" spans="1:31" ht="15.75" customHeight="1">
      <c r="A404" s="195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  <c r="AA404" s="195"/>
      <c r="AB404" s="195"/>
      <c r="AC404" s="195"/>
      <c r="AD404" s="195"/>
      <c r="AE404" s="195"/>
    </row>
    <row r="405" spans="1:31" ht="15.75" customHeight="1">
      <c r="A405" s="195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  <c r="AA405" s="195"/>
      <c r="AB405" s="195"/>
      <c r="AC405" s="195"/>
      <c r="AD405" s="195"/>
      <c r="AE405" s="195"/>
    </row>
    <row r="406" spans="1:31" ht="15.75" customHeight="1">
      <c r="A406" s="195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/>
    </row>
    <row r="407" spans="1:31" ht="15.75" customHeight="1">
      <c r="A407" s="195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  <c r="AA407" s="195"/>
      <c r="AB407" s="195"/>
      <c r="AC407" s="195"/>
      <c r="AD407" s="195"/>
      <c r="AE407" s="195"/>
    </row>
    <row r="408" spans="1:31" ht="15.75" customHeight="1">
      <c r="A408" s="195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  <c r="AA408" s="195"/>
      <c r="AB408" s="195"/>
      <c r="AC408" s="195"/>
      <c r="AD408" s="195"/>
      <c r="AE408" s="195"/>
    </row>
    <row r="409" spans="1:31" ht="15.75" customHeight="1">
      <c r="A409" s="195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</row>
    <row r="410" spans="1:31" ht="15.75" customHeight="1">
      <c r="A410" s="195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  <c r="AA410" s="195"/>
      <c r="AB410" s="195"/>
      <c r="AC410" s="195"/>
      <c r="AD410" s="195"/>
      <c r="AE410" s="195"/>
    </row>
    <row r="411" spans="1:31" ht="15.75" customHeight="1">
      <c r="A411" s="195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  <c r="AA411" s="195"/>
      <c r="AB411" s="195"/>
      <c r="AC411" s="195"/>
      <c r="AD411" s="195"/>
      <c r="AE411" s="195"/>
    </row>
    <row r="412" spans="1:31" ht="15.75" customHeight="1">
      <c r="A412" s="195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  <c r="AA412" s="195"/>
      <c r="AB412" s="195"/>
      <c r="AC412" s="195"/>
      <c r="AD412" s="195"/>
      <c r="AE412" s="195"/>
    </row>
    <row r="413" spans="1:31" ht="15.75" customHeight="1">
      <c r="A413" s="195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  <c r="AA413" s="195"/>
      <c r="AB413" s="195"/>
      <c r="AC413" s="195"/>
      <c r="AD413" s="195"/>
      <c r="AE413" s="195"/>
    </row>
    <row r="414" spans="1:31" ht="15.75" customHeight="1">
      <c r="A414" s="195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  <c r="AA414" s="195"/>
      <c r="AB414" s="195"/>
      <c r="AC414" s="195"/>
      <c r="AD414" s="195"/>
      <c r="AE414" s="195"/>
    </row>
    <row r="415" spans="1:31" ht="15.75" customHeight="1">
      <c r="A415" s="195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</row>
    <row r="416" spans="1:31" ht="15.75" customHeight="1">
      <c r="A416" s="195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  <c r="AA416" s="195"/>
      <c r="AB416" s="195"/>
      <c r="AC416" s="195"/>
      <c r="AD416" s="195"/>
      <c r="AE416" s="195"/>
    </row>
    <row r="417" spans="1:31" ht="15.75" customHeight="1">
      <c r="A417" s="195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  <c r="AA417" s="195"/>
      <c r="AB417" s="195"/>
      <c r="AC417" s="195"/>
      <c r="AD417" s="195"/>
      <c r="AE417" s="195"/>
    </row>
    <row r="418" spans="1:31" ht="15.75" customHeight="1">
      <c r="A418" s="195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  <c r="AA418" s="195"/>
      <c r="AB418" s="195"/>
      <c r="AC418" s="195"/>
      <c r="AD418" s="195"/>
      <c r="AE418" s="195"/>
    </row>
    <row r="419" spans="1:31" ht="15.75" customHeight="1">
      <c r="A419" s="195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  <c r="AA419" s="195"/>
      <c r="AB419" s="195"/>
      <c r="AC419" s="195"/>
      <c r="AD419" s="195"/>
      <c r="AE419" s="195"/>
    </row>
    <row r="420" spans="1:31" ht="15.75" customHeight="1">
      <c r="A420" s="195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  <c r="AA420" s="195"/>
      <c r="AB420" s="195"/>
      <c r="AC420" s="195"/>
      <c r="AD420" s="195"/>
      <c r="AE420" s="195"/>
    </row>
    <row r="421" spans="1:31" ht="15.75" customHeight="1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</row>
    <row r="422" spans="1:31" ht="15.75" customHeight="1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</row>
    <row r="423" spans="1:31" ht="15.75" customHeight="1">
      <c r="A423" s="195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  <c r="AA423" s="195"/>
      <c r="AB423" s="195"/>
      <c r="AC423" s="195"/>
      <c r="AD423" s="195"/>
      <c r="AE423" s="195"/>
    </row>
    <row r="424" spans="1:31" ht="15.75" customHeight="1">
      <c r="A424" s="195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  <c r="AA424" s="195"/>
      <c r="AB424" s="195"/>
      <c r="AC424" s="195"/>
      <c r="AD424" s="195"/>
      <c r="AE424" s="195"/>
    </row>
    <row r="425" spans="1:31" ht="15.75" customHeight="1">
      <c r="A425" s="195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  <c r="AA425" s="195"/>
      <c r="AB425" s="195"/>
      <c r="AC425" s="195"/>
      <c r="AD425" s="195"/>
      <c r="AE425" s="195"/>
    </row>
    <row r="426" spans="1:31" ht="15.75" customHeight="1">
      <c r="A426" s="195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</row>
    <row r="427" spans="1:31" ht="15.75" customHeight="1">
      <c r="A427" s="195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</row>
    <row r="428" spans="1:31" ht="15.75" customHeight="1">
      <c r="A428" s="195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</row>
    <row r="429" spans="1:31" ht="15.75" customHeight="1">
      <c r="A429" s="195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</row>
    <row r="430" spans="1:31" ht="15.75" customHeight="1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  <c r="AA430" s="195"/>
      <c r="AB430" s="195"/>
      <c r="AC430" s="195"/>
      <c r="AD430" s="195"/>
      <c r="AE430" s="195"/>
    </row>
    <row r="431" spans="1:31" ht="15.75" customHeight="1">
      <c r="A431" s="195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  <c r="AA431" s="195"/>
      <c r="AB431" s="195"/>
      <c r="AC431" s="195"/>
      <c r="AD431" s="195"/>
      <c r="AE431" s="195"/>
    </row>
    <row r="432" spans="1:31" ht="15.75" customHeight="1">
      <c r="A432" s="195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  <c r="AA432" s="195"/>
      <c r="AB432" s="195"/>
      <c r="AC432" s="195"/>
      <c r="AD432" s="195"/>
      <c r="AE432" s="195"/>
    </row>
    <row r="433" spans="1:31" ht="15.75" customHeight="1">
      <c r="A433" s="195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</row>
    <row r="434" spans="1:31" ht="15.75" customHeight="1">
      <c r="A434" s="195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  <c r="AA434" s="195"/>
      <c r="AB434" s="195"/>
      <c r="AC434" s="195"/>
      <c r="AD434" s="195"/>
      <c r="AE434" s="195"/>
    </row>
    <row r="435" spans="1:31" ht="15.75" customHeight="1">
      <c r="A435" s="195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  <c r="AA435" s="195"/>
      <c r="AB435" s="195"/>
      <c r="AC435" s="195"/>
      <c r="AD435" s="195"/>
      <c r="AE435" s="195"/>
    </row>
    <row r="436" spans="1:31" ht="15.75" customHeight="1">
      <c r="A436" s="195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  <c r="AA436" s="195"/>
      <c r="AB436" s="195"/>
      <c r="AC436" s="195"/>
      <c r="AD436" s="195"/>
      <c r="AE436" s="195"/>
    </row>
    <row r="437" spans="1:31" ht="15.75" customHeight="1">
      <c r="A437" s="195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  <c r="AA437" s="195"/>
      <c r="AB437" s="195"/>
      <c r="AC437" s="195"/>
      <c r="AD437" s="195"/>
      <c r="AE437" s="195"/>
    </row>
    <row r="438" spans="1:31" ht="15.75" customHeight="1">
      <c r="A438" s="195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  <c r="AA438" s="195"/>
      <c r="AB438" s="195"/>
      <c r="AC438" s="195"/>
      <c r="AD438" s="195"/>
      <c r="AE438" s="195"/>
    </row>
    <row r="439" spans="1:31" ht="15.75" customHeight="1">
      <c r="A439" s="195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  <c r="AA439" s="195"/>
      <c r="AB439" s="195"/>
      <c r="AC439" s="195"/>
      <c r="AD439" s="195"/>
      <c r="AE439" s="195"/>
    </row>
    <row r="440" spans="1:31" ht="15.75" customHeight="1">
      <c r="A440" s="195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  <c r="AA440" s="195"/>
      <c r="AB440" s="195"/>
      <c r="AC440" s="195"/>
      <c r="AD440" s="195"/>
      <c r="AE440" s="195"/>
    </row>
    <row r="441" spans="1:31" ht="15.75" customHeight="1">
      <c r="A441" s="195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</row>
    <row r="442" spans="1:31" ht="15.75" customHeight="1">
      <c r="A442" s="195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  <c r="AA442" s="195"/>
      <c r="AB442" s="195"/>
      <c r="AC442" s="195"/>
      <c r="AD442" s="195"/>
      <c r="AE442" s="195"/>
    </row>
    <row r="443" spans="1:31" ht="15.75" customHeight="1">
      <c r="A443" s="195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  <c r="AA443" s="195"/>
      <c r="AB443" s="195"/>
      <c r="AC443" s="195"/>
      <c r="AD443" s="195"/>
      <c r="AE443" s="195"/>
    </row>
    <row r="444" spans="1:31" ht="15.75" customHeight="1">
      <c r="A444" s="195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  <c r="AA444" s="195"/>
      <c r="AB444" s="195"/>
      <c r="AC444" s="195"/>
      <c r="AD444" s="195"/>
      <c r="AE444" s="195"/>
    </row>
    <row r="445" spans="1:31" ht="15.75" customHeight="1">
      <c r="A445" s="195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  <c r="AA445" s="195"/>
      <c r="AB445" s="195"/>
      <c r="AC445" s="195"/>
      <c r="AD445" s="195"/>
      <c r="AE445" s="195"/>
    </row>
    <row r="446" spans="1:31" ht="15.75" customHeight="1">
      <c r="A446" s="195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  <c r="AA446" s="195"/>
      <c r="AB446" s="195"/>
      <c r="AC446" s="195"/>
      <c r="AD446" s="195"/>
      <c r="AE446" s="195"/>
    </row>
    <row r="447" spans="1:31" ht="15.75" customHeight="1">
      <c r="A447" s="195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</row>
    <row r="448" spans="1:31" ht="15.75" customHeight="1">
      <c r="A448" s="195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</row>
    <row r="449" spans="1:31" ht="15.75" customHeight="1">
      <c r="A449" s="195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  <c r="AA449" s="195"/>
      <c r="AB449" s="195"/>
      <c r="AC449" s="195"/>
      <c r="AD449" s="195"/>
      <c r="AE449" s="195"/>
    </row>
    <row r="450" spans="1:31" ht="15.75" customHeight="1">
      <c r="A450" s="195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  <c r="AA450" s="195"/>
      <c r="AB450" s="195"/>
      <c r="AC450" s="195"/>
      <c r="AD450" s="195"/>
      <c r="AE450" s="195"/>
    </row>
    <row r="451" spans="1:31" ht="15.75" customHeight="1">
      <c r="A451" s="195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195"/>
      <c r="AD451" s="195"/>
      <c r="AE451" s="195"/>
    </row>
    <row r="452" spans="1:31" ht="15.75" customHeight="1">
      <c r="A452" s="195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  <c r="AA452" s="195"/>
      <c r="AB452" s="195"/>
      <c r="AC452" s="195"/>
      <c r="AD452" s="195"/>
      <c r="AE452" s="195"/>
    </row>
    <row r="453" spans="1:31" ht="15.75" customHeight="1">
      <c r="A453" s="195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  <c r="AA453" s="195"/>
      <c r="AB453" s="195"/>
      <c r="AC453" s="195"/>
      <c r="AD453" s="195"/>
      <c r="AE453" s="195"/>
    </row>
    <row r="454" spans="1:31" ht="15.75" customHeight="1">
      <c r="A454" s="195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  <c r="AA454" s="195"/>
      <c r="AB454" s="195"/>
      <c r="AC454" s="195"/>
      <c r="AD454" s="195"/>
      <c r="AE454" s="195"/>
    </row>
    <row r="455" spans="1:31" ht="15.75" customHeight="1">
      <c r="A455" s="195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  <c r="AA455" s="195"/>
      <c r="AB455" s="195"/>
      <c r="AC455" s="195"/>
      <c r="AD455" s="195"/>
      <c r="AE455" s="195"/>
    </row>
    <row r="456" spans="1:31" ht="15.75" customHeight="1">
      <c r="A456" s="195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  <c r="AA456" s="195"/>
      <c r="AB456" s="195"/>
      <c r="AC456" s="195"/>
      <c r="AD456" s="195"/>
      <c r="AE456" s="195"/>
    </row>
    <row r="457" spans="1:31" ht="15.75" customHeight="1">
      <c r="A457" s="195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  <c r="AA457" s="195"/>
      <c r="AB457" s="195"/>
      <c r="AC457" s="195"/>
      <c r="AD457" s="195"/>
      <c r="AE457" s="195"/>
    </row>
    <row r="458" spans="1:31" ht="15.75" customHeight="1">
      <c r="A458" s="195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</row>
    <row r="459" spans="1:31" ht="15.75" customHeight="1">
      <c r="A459" s="195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</row>
    <row r="460" spans="1:31" ht="15.75" customHeight="1">
      <c r="A460" s="195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  <c r="AA460" s="195"/>
      <c r="AB460" s="195"/>
      <c r="AC460" s="195"/>
      <c r="AD460" s="195"/>
      <c r="AE460" s="195"/>
    </row>
    <row r="461" spans="1:31" ht="15.75" customHeight="1">
      <c r="A461" s="195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  <c r="AA461" s="195"/>
      <c r="AB461" s="195"/>
      <c r="AC461" s="195"/>
      <c r="AD461" s="195"/>
      <c r="AE461" s="195"/>
    </row>
    <row r="462" spans="1:31" ht="15.75" customHeight="1">
      <c r="A462" s="195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</row>
    <row r="463" spans="1:31" ht="15.75" customHeight="1">
      <c r="A463" s="195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  <c r="AA463" s="195"/>
      <c r="AB463" s="195"/>
      <c r="AC463" s="195"/>
      <c r="AD463" s="195"/>
      <c r="AE463" s="195"/>
    </row>
    <row r="464" spans="1:31" ht="15.75" customHeight="1">
      <c r="A464" s="195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  <c r="AA464" s="195"/>
      <c r="AB464" s="195"/>
      <c r="AC464" s="195"/>
      <c r="AD464" s="195"/>
      <c r="AE464" s="195"/>
    </row>
    <row r="465" spans="1:31" ht="15.75" customHeight="1">
      <c r="A465" s="195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</row>
    <row r="466" spans="1:31" ht="15.75" customHeight="1">
      <c r="A466" s="195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  <c r="AA466" s="195"/>
      <c r="AB466" s="195"/>
      <c r="AC466" s="195"/>
      <c r="AD466" s="195"/>
      <c r="AE466" s="195"/>
    </row>
    <row r="467" spans="1:31" ht="15.75" customHeight="1">
      <c r="A467" s="195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  <c r="AA467" s="195"/>
      <c r="AB467" s="195"/>
      <c r="AC467" s="195"/>
      <c r="AD467" s="195"/>
      <c r="AE467" s="195"/>
    </row>
    <row r="468" spans="1:31" ht="15.75" customHeight="1">
      <c r="A468" s="195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</row>
    <row r="469" spans="1:31" ht="15.75" customHeight="1">
      <c r="A469" s="195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  <c r="AA469" s="195"/>
      <c r="AB469" s="195"/>
      <c r="AC469" s="195"/>
      <c r="AD469" s="195"/>
      <c r="AE469" s="195"/>
    </row>
    <row r="470" spans="1:31" ht="15.75" customHeight="1">
      <c r="A470" s="195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  <c r="AA470" s="195"/>
      <c r="AB470" s="195"/>
      <c r="AC470" s="195"/>
      <c r="AD470" s="195"/>
      <c r="AE470" s="195"/>
    </row>
    <row r="471" spans="1:31" ht="15.75" customHeight="1">
      <c r="A471" s="195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  <c r="AA471" s="195"/>
      <c r="AB471" s="195"/>
      <c r="AC471" s="195"/>
      <c r="AD471" s="195"/>
      <c r="AE471" s="195"/>
    </row>
    <row r="472" spans="1:31" ht="15.75" customHeight="1">
      <c r="A472" s="195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  <c r="AA472" s="195"/>
      <c r="AB472" s="195"/>
      <c r="AC472" s="195"/>
      <c r="AD472" s="195"/>
      <c r="AE472" s="195"/>
    </row>
    <row r="473" spans="1:31" ht="15.75" customHeight="1">
      <c r="A473" s="195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/>
    </row>
    <row r="474" spans="1:31" ht="15.75" customHeight="1">
      <c r="A474" s="195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  <c r="AA474" s="195"/>
      <c r="AB474" s="195"/>
      <c r="AC474" s="195"/>
      <c r="AD474" s="195"/>
      <c r="AE474" s="195"/>
    </row>
    <row r="475" spans="1:31" ht="15.75" customHeight="1">
      <c r="A475" s="195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</row>
    <row r="476" spans="1:31" ht="15.75" customHeight="1">
      <c r="A476" s="195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  <c r="AA476" s="195"/>
      <c r="AB476" s="195"/>
      <c r="AC476" s="195"/>
      <c r="AD476" s="195"/>
      <c r="AE476" s="195"/>
    </row>
    <row r="477" spans="1:31" ht="15.75" customHeight="1">
      <c r="A477" s="195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</row>
    <row r="478" spans="1:31" ht="15.75" customHeight="1">
      <c r="A478" s="195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</row>
    <row r="479" spans="1:31" ht="15.75" customHeight="1">
      <c r="A479" s="195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  <c r="AA479" s="195"/>
      <c r="AB479" s="195"/>
      <c r="AC479" s="195"/>
      <c r="AD479" s="195"/>
      <c r="AE479" s="195"/>
    </row>
    <row r="480" spans="1:31" ht="15.75" customHeight="1">
      <c r="A480" s="195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  <c r="AA480" s="195"/>
      <c r="AB480" s="195"/>
      <c r="AC480" s="195"/>
      <c r="AD480" s="195"/>
      <c r="AE480" s="195"/>
    </row>
    <row r="481" spans="1:31" ht="15.75" customHeight="1">
      <c r="A481" s="195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  <c r="AA481" s="195"/>
      <c r="AB481" s="195"/>
      <c r="AC481" s="195"/>
      <c r="AD481" s="195"/>
      <c r="AE481" s="195"/>
    </row>
    <row r="482" spans="1:31" ht="15.75" customHeight="1">
      <c r="A482" s="195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  <c r="AA482" s="195"/>
      <c r="AB482" s="195"/>
      <c r="AC482" s="195"/>
      <c r="AD482" s="195"/>
      <c r="AE482" s="195"/>
    </row>
    <row r="483" spans="1:31" ht="15.75" customHeight="1">
      <c r="A483" s="195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</row>
    <row r="484" spans="1:31" ht="15.75" customHeight="1">
      <c r="A484" s="195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  <c r="AA484" s="195"/>
      <c r="AB484" s="195"/>
      <c r="AC484" s="195"/>
      <c r="AD484" s="195"/>
      <c r="AE484" s="195"/>
    </row>
    <row r="485" spans="1:31" ht="15.75" customHeight="1">
      <c r="A485" s="195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</row>
    <row r="486" spans="1:31" ht="15.75" customHeight="1">
      <c r="A486" s="195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  <c r="AA486" s="195"/>
      <c r="AB486" s="195"/>
      <c r="AC486" s="195"/>
      <c r="AD486" s="195"/>
      <c r="AE486" s="195"/>
    </row>
    <row r="487" spans="1:31" ht="15.75" customHeight="1">
      <c r="A487" s="195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  <c r="AA487" s="195"/>
      <c r="AB487" s="195"/>
      <c r="AC487" s="195"/>
      <c r="AD487" s="195"/>
      <c r="AE487" s="195"/>
    </row>
    <row r="488" spans="1:31" ht="15.75" customHeight="1">
      <c r="A488" s="195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  <c r="AA488" s="195"/>
      <c r="AB488" s="195"/>
      <c r="AC488" s="195"/>
      <c r="AD488" s="195"/>
      <c r="AE488" s="195"/>
    </row>
    <row r="489" spans="1:31" ht="15.75" customHeight="1">
      <c r="A489" s="195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  <c r="AA489" s="195"/>
      <c r="AB489" s="195"/>
      <c r="AC489" s="195"/>
      <c r="AD489" s="195"/>
      <c r="AE489" s="195"/>
    </row>
    <row r="490" spans="1:31" ht="15.75" customHeight="1">
      <c r="A490" s="195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</row>
    <row r="491" spans="1:31" ht="15.75" customHeight="1">
      <c r="A491" s="195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</row>
    <row r="492" spans="1:31" ht="15.75" customHeight="1">
      <c r="A492" s="195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</row>
    <row r="493" spans="1:31" ht="15.75" customHeight="1">
      <c r="A493" s="195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  <c r="AA493" s="195"/>
      <c r="AB493" s="195"/>
      <c r="AC493" s="195"/>
      <c r="AD493" s="195"/>
      <c r="AE493" s="195"/>
    </row>
    <row r="494" spans="1:31" ht="15.75" customHeight="1">
      <c r="A494" s="195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  <c r="AA494" s="195"/>
      <c r="AB494" s="195"/>
      <c r="AC494" s="195"/>
      <c r="AD494" s="195"/>
      <c r="AE494" s="195"/>
    </row>
    <row r="495" spans="1:31" ht="15.75" customHeight="1">
      <c r="A495" s="195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</row>
    <row r="496" spans="1:31" ht="15.75" customHeight="1">
      <c r="A496" s="195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</row>
    <row r="497" spans="1:31" ht="15.75" customHeight="1">
      <c r="A497" s="195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</row>
    <row r="498" spans="1:31" ht="15.75" customHeight="1">
      <c r="A498" s="195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</row>
    <row r="499" spans="1:31" ht="15.75" customHeight="1">
      <c r="A499" s="195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</row>
    <row r="500" spans="1:31" ht="15.75" customHeight="1">
      <c r="A500" s="195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  <c r="AA500" s="195"/>
      <c r="AB500" s="195"/>
      <c r="AC500" s="195"/>
      <c r="AD500" s="195"/>
      <c r="AE500" s="195"/>
    </row>
    <row r="501" spans="1:31" ht="15.75" customHeight="1">
      <c r="A501" s="195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  <c r="AA501" s="195"/>
      <c r="AB501" s="195"/>
      <c r="AC501" s="195"/>
      <c r="AD501" s="195"/>
      <c r="AE501" s="195"/>
    </row>
    <row r="502" spans="1:31" ht="15.75" customHeight="1">
      <c r="A502" s="195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</row>
    <row r="503" spans="1:31" ht="15.75" customHeight="1">
      <c r="A503" s="195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</row>
    <row r="504" spans="1:31" ht="15.75" customHeight="1">
      <c r="A504" s="195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/>
    </row>
    <row r="505" spans="1:31" ht="15.75" customHeight="1">
      <c r="A505" s="195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  <c r="AA505" s="195"/>
      <c r="AB505" s="195"/>
      <c r="AC505" s="195"/>
      <c r="AD505" s="195"/>
      <c r="AE505" s="195"/>
    </row>
    <row r="506" spans="1:31" ht="15.75" customHeight="1">
      <c r="A506" s="195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  <c r="AA506" s="195"/>
      <c r="AB506" s="195"/>
      <c r="AC506" s="195"/>
      <c r="AD506" s="195"/>
      <c r="AE506" s="195"/>
    </row>
    <row r="507" spans="1:31" ht="15.75" customHeight="1">
      <c r="A507" s="195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  <c r="AA507" s="195"/>
      <c r="AB507" s="195"/>
      <c r="AC507" s="195"/>
      <c r="AD507" s="195"/>
      <c r="AE507" s="195"/>
    </row>
    <row r="508" spans="1:31" ht="15.75" customHeight="1">
      <c r="A508" s="195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  <c r="AA508" s="195"/>
      <c r="AB508" s="195"/>
      <c r="AC508" s="195"/>
      <c r="AD508" s="195"/>
      <c r="AE508" s="195"/>
    </row>
    <row r="509" spans="1:31" ht="15.75" customHeight="1">
      <c r="A509" s="195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  <c r="AA509" s="195"/>
      <c r="AB509" s="195"/>
      <c r="AC509" s="195"/>
      <c r="AD509" s="195"/>
      <c r="AE509" s="195"/>
    </row>
    <row r="510" spans="1:31" ht="15.75" customHeight="1">
      <c r="A510" s="195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  <c r="AA510" s="195"/>
      <c r="AB510" s="195"/>
      <c r="AC510" s="195"/>
      <c r="AD510" s="195"/>
      <c r="AE510" s="195"/>
    </row>
    <row r="511" spans="1:31" ht="15.75" customHeight="1">
      <c r="A511" s="195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  <c r="AA511" s="195"/>
      <c r="AB511" s="195"/>
      <c r="AC511" s="195"/>
      <c r="AD511" s="195"/>
      <c r="AE511" s="195"/>
    </row>
    <row r="512" spans="1:31" ht="15.75" customHeight="1">
      <c r="A512" s="195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  <c r="AA512" s="195"/>
      <c r="AB512" s="195"/>
      <c r="AC512" s="195"/>
      <c r="AD512" s="195"/>
      <c r="AE512" s="195"/>
    </row>
    <row r="513" spans="1:31" ht="15.75" customHeight="1">
      <c r="A513" s="195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</row>
    <row r="514" spans="1:31" ht="15.75" customHeight="1">
      <c r="A514" s="195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</row>
    <row r="515" spans="1:31" ht="15.75" customHeight="1">
      <c r="A515" s="195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  <c r="AA515" s="195"/>
      <c r="AB515" s="195"/>
      <c r="AC515" s="195"/>
      <c r="AD515" s="195"/>
      <c r="AE515" s="195"/>
    </row>
    <row r="516" spans="1:31" ht="15.75" customHeight="1">
      <c r="A516" s="195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  <c r="AA516" s="195"/>
      <c r="AB516" s="195"/>
      <c r="AC516" s="195"/>
      <c r="AD516" s="195"/>
      <c r="AE516" s="195"/>
    </row>
    <row r="517" spans="1:31" ht="15.75" customHeight="1">
      <c r="A517" s="195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  <c r="AA517" s="195"/>
      <c r="AB517" s="195"/>
      <c r="AC517" s="195"/>
      <c r="AD517" s="195"/>
      <c r="AE517" s="195"/>
    </row>
    <row r="518" spans="1:31" ht="15.75" customHeight="1">
      <c r="A518" s="195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  <c r="AA518" s="195"/>
      <c r="AB518" s="195"/>
      <c r="AC518" s="195"/>
      <c r="AD518" s="195"/>
      <c r="AE518" s="195"/>
    </row>
    <row r="519" spans="1:31" ht="15.75" customHeight="1">
      <c r="A519" s="195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  <c r="AA519" s="195"/>
      <c r="AB519" s="195"/>
      <c r="AC519" s="195"/>
      <c r="AD519" s="195"/>
      <c r="AE519" s="195"/>
    </row>
    <row r="520" spans="1:31" ht="15.75" customHeight="1">
      <c r="A520" s="195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  <c r="AA520" s="195"/>
      <c r="AB520" s="195"/>
      <c r="AC520" s="195"/>
      <c r="AD520" s="195"/>
      <c r="AE520" s="195"/>
    </row>
    <row r="521" spans="1:31" ht="15.75" customHeight="1">
      <c r="A521" s="195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  <c r="AA521" s="195"/>
      <c r="AB521" s="195"/>
      <c r="AC521" s="195"/>
      <c r="AD521" s="195"/>
      <c r="AE521" s="195"/>
    </row>
    <row r="522" spans="1:31" ht="15.75" customHeight="1">
      <c r="A522" s="195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</row>
    <row r="523" spans="1:31" ht="15.75" customHeight="1">
      <c r="A523" s="195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  <c r="AA523" s="195"/>
      <c r="AB523" s="195"/>
      <c r="AC523" s="195"/>
      <c r="AD523" s="195"/>
      <c r="AE523" s="195"/>
    </row>
    <row r="524" spans="1:31" ht="15.75" customHeight="1">
      <c r="A524" s="195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  <c r="AA524" s="195"/>
      <c r="AB524" s="195"/>
      <c r="AC524" s="195"/>
      <c r="AD524" s="195"/>
      <c r="AE524" s="195"/>
    </row>
    <row r="525" spans="1:31" ht="15.75" customHeight="1">
      <c r="A525" s="195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  <c r="AA525" s="195"/>
      <c r="AB525" s="195"/>
      <c r="AC525" s="195"/>
      <c r="AD525" s="195"/>
      <c r="AE525" s="195"/>
    </row>
    <row r="526" spans="1:31" ht="15.75" customHeight="1">
      <c r="A526" s="195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  <c r="AA526" s="195"/>
      <c r="AB526" s="195"/>
      <c r="AC526" s="195"/>
      <c r="AD526" s="195"/>
      <c r="AE526" s="195"/>
    </row>
    <row r="527" spans="1:31" ht="15.75" customHeight="1">
      <c r="A527" s="195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</row>
    <row r="528" spans="1:31" ht="15.75" customHeight="1">
      <c r="A528" s="195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</row>
    <row r="529" spans="1:31" ht="15.75" customHeight="1">
      <c r="A529" s="195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  <c r="AA529" s="195"/>
      <c r="AB529" s="195"/>
      <c r="AC529" s="195"/>
      <c r="AD529" s="195"/>
      <c r="AE529" s="195"/>
    </row>
    <row r="530" spans="1:31" ht="15.75" customHeight="1">
      <c r="A530" s="195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  <c r="AA530" s="195"/>
      <c r="AB530" s="195"/>
      <c r="AC530" s="195"/>
      <c r="AD530" s="195"/>
      <c r="AE530" s="195"/>
    </row>
    <row r="531" spans="1:31" ht="15.75" customHeight="1">
      <c r="A531" s="195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  <c r="AA531" s="195"/>
      <c r="AB531" s="195"/>
      <c r="AC531" s="195"/>
      <c r="AD531" s="195"/>
      <c r="AE531" s="195"/>
    </row>
    <row r="532" spans="1:31" ht="15.75" customHeight="1">
      <c r="A532" s="195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  <c r="AA532" s="195"/>
      <c r="AB532" s="195"/>
      <c r="AC532" s="195"/>
      <c r="AD532" s="195"/>
      <c r="AE532" s="195"/>
    </row>
    <row r="533" spans="1:31" ht="15.75" customHeight="1">
      <c r="A533" s="195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  <c r="AA533" s="195"/>
      <c r="AB533" s="195"/>
      <c r="AC533" s="195"/>
      <c r="AD533" s="195"/>
      <c r="AE533" s="195"/>
    </row>
    <row r="534" spans="1:31" ht="15.75" customHeight="1">
      <c r="A534" s="195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  <c r="AA534" s="195"/>
      <c r="AB534" s="195"/>
      <c r="AC534" s="195"/>
      <c r="AD534" s="195"/>
      <c r="AE534" s="195"/>
    </row>
    <row r="535" spans="1:31" ht="15.75" customHeight="1">
      <c r="A535" s="195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  <c r="AA535" s="195"/>
      <c r="AB535" s="195"/>
      <c r="AC535" s="195"/>
      <c r="AD535" s="195"/>
      <c r="AE535" s="195"/>
    </row>
    <row r="536" spans="1:31" ht="15.75" customHeight="1">
      <c r="A536" s="195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  <c r="AA536" s="195"/>
      <c r="AB536" s="195"/>
      <c r="AC536" s="195"/>
      <c r="AD536" s="195"/>
      <c r="AE536" s="195"/>
    </row>
    <row r="537" spans="1:31" ht="15.75" customHeight="1">
      <c r="A537" s="195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  <c r="AA537" s="195"/>
      <c r="AB537" s="195"/>
      <c r="AC537" s="195"/>
      <c r="AD537" s="195"/>
      <c r="AE537" s="195"/>
    </row>
    <row r="538" spans="1:31" ht="15.75" customHeight="1">
      <c r="A538" s="195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  <c r="AA538" s="195"/>
      <c r="AB538" s="195"/>
      <c r="AC538" s="195"/>
      <c r="AD538" s="195"/>
      <c r="AE538" s="195"/>
    </row>
    <row r="539" spans="1:31" ht="15.75" customHeight="1">
      <c r="A539" s="195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195"/>
    </row>
    <row r="540" spans="1:31" ht="15.75" customHeight="1">
      <c r="A540" s="195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  <c r="AA540" s="195"/>
      <c r="AB540" s="195"/>
      <c r="AC540" s="195"/>
      <c r="AD540" s="195"/>
      <c r="AE540" s="195"/>
    </row>
    <row r="541" spans="1:31" ht="15.75" customHeight="1">
      <c r="A541" s="195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  <c r="AA541" s="195"/>
      <c r="AB541" s="195"/>
      <c r="AC541" s="195"/>
      <c r="AD541" s="195"/>
      <c r="AE541" s="195"/>
    </row>
    <row r="542" spans="1:31" ht="15.75" customHeight="1">
      <c r="A542" s="195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  <c r="AA542" s="195"/>
      <c r="AB542" s="195"/>
      <c r="AC542" s="195"/>
      <c r="AD542" s="195"/>
      <c r="AE542" s="195"/>
    </row>
    <row r="543" spans="1:31" ht="15.75" customHeight="1">
      <c r="A543" s="195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  <c r="AA543" s="195"/>
      <c r="AB543" s="195"/>
      <c r="AC543" s="195"/>
      <c r="AD543" s="195"/>
      <c r="AE543" s="195"/>
    </row>
    <row r="544" spans="1:31" ht="15.75" customHeight="1">
      <c r="A544" s="195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  <c r="AA544" s="195"/>
      <c r="AB544" s="195"/>
      <c r="AC544" s="195"/>
      <c r="AD544" s="195"/>
      <c r="AE544" s="195"/>
    </row>
    <row r="545" spans="1:31" ht="15.75" customHeight="1">
      <c r="A545" s="195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  <c r="AA545" s="195"/>
      <c r="AB545" s="195"/>
      <c r="AC545" s="195"/>
      <c r="AD545" s="195"/>
      <c r="AE545" s="195"/>
    </row>
    <row r="546" spans="1:31" ht="15.75" customHeight="1">
      <c r="A546" s="195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  <c r="AA546" s="195"/>
      <c r="AB546" s="195"/>
      <c r="AC546" s="195"/>
      <c r="AD546" s="195"/>
      <c r="AE546" s="195"/>
    </row>
    <row r="547" spans="1:31" ht="15.75" customHeight="1">
      <c r="A547" s="195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  <c r="AA547" s="195"/>
      <c r="AB547" s="195"/>
      <c r="AC547" s="195"/>
      <c r="AD547" s="195"/>
      <c r="AE547" s="195"/>
    </row>
    <row r="548" spans="1:31" ht="15.75" customHeight="1">
      <c r="A548" s="195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  <c r="AA548" s="195"/>
      <c r="AB548" s="195"/>
      <c r="AC548" s="195"/>
      <c r="AD548" s="195"/>
      <c r="AE548" s="195"/>
    </row>
    <row r="549" spans="1:31" ht="15.75" customHeight="1">
      <c r="A549" s="195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  <c r="AA549" s="195"/>
      <c r="AB549" s="195"/>
      <c r="AC549" s="195"/>
      <c r="AD549" s="195"/>
      <c r="AE549" s="195"/>
    </row>
    <row r="550" spans="1:31" ht="15.75" customHeight="1">
      <c r="A550" s="195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</row>
    <row r="551" spans="1:31" ht="15.75" customHeight="1">
      <c r="A551" s="195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</row>
    <row r="552" spans="1:31" ht="15.75" customHeight="1">
      <c r="A552" s="195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  <c r="AA552" s="195"/>
      <c r="AB552" s="195"/>
      <c r="AC552" s="195"/>
      <c r="AD552" s="195"/>
      <c r="AE552" s="195"/>
    </row>
    <row r="553" spans="1:31" ht="15.75" customHeight="1">
      <c r="A553" s="195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  <c r="AA553" s="195"/>
      <c r="AB553" s="195"/>
      <c r="AC553" s="195"/>
      <c r="AD553" s="195"/>
      <c r="AE553" s="195"/>
    </row>
    <row r="554" spans="1:31" ht="15.75" customHeight="1">
      <c r="A554" s="195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</row>
    <row r="555" spans="1:31" ht="15.75" customHeight="1">
      <c r="A555" s="195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  <c r="AA555" s="195"/>
      <c r="AB555" s="195"/>
      <c r="AC555" s="195"/>
      <c r="AD555" s="195"/>
      <c r="AE555" s="195"/>
    </row>
    <row r="556" spans="1:31" ht="15.75" customHeight="1">
      <c r="A556" s="195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  <c r="AA556" s="195"/>
      <c r="AB556" s="195"/>
      <c r="AC556" s="195"/>
      <c r="AD556" s="195"/>
      <c r="AE556" s="195"/>
    </row>
    <row r="557" spans="1:31" ht="15.75" customHeight="1">
      <c r="A557" s="195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  <c r="AA557" s="195"/>
      <c r="AB557" s="195"/>
      <c r="AC557" s="195"/>
      <c r="AD557" s="195"/>
      <c r="AE557" s="195"/>
    </row>
    <row r="558" spans="1:31" ht="15.75" customHeight="1">
      <c r="A558" s="195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  <c r="AA558" s="195"/>
      <c r="AB558" s="195"/>
      <c r="AC558" s="195"/>
      <c r="AD558" s="195"/>
      <c r="AE558" s="195"/>
    </row>
    <row r="559" spans="1:31" ht="15.75" customHeight="1">
      <c r="A559" s="195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</row>
    <row r="560" spans="1:31" ht="15.75" customHeight="1">
      <c r="A560" s="195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</row>
    <row r="561" spans="1:31" ht="15.75" customHeight="1">
      <c r="A561" s="195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  <c r="AA561" s="195"/>
      <c r="AB561" s="195"/>
      <c r="AC561" s="195"/>
      <c r="AD561" s="195"/>
      <c r="AE561" s="195"/>
    </row>
    <row r="562" spans="1:31" ht="15.75" customHeight="1">
      <c r="A562" s="195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</row>
    <row r="563" spans="1:31" ht="15.75" customHeight="1">
      <c r="A563" s="195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95"/>
    </row>
    <row r="564" spans="1:31" ht="15.75" customHeight="1">
      <c r="A564" s="195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  <c r="AA564" s="195"/>
      <c r="AB564" s="195"/>
      <c r="AC564" s="195"/>
      <c r="AD564" s="195"/>
      <c r="AE564" s="195"/>
    </row>
    <row r="565" spans="1:31" ht="15.75" customHeight="1">
      <c r="A565" s="195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</row>
    <row r="566" spans="1:31" ht="15.75" customHeight="1">
      <c r="A566" s="195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  <c r="AA566" s="195"/>
      <c r="AB566" s="195"/>
      <c r="AC566" s="195"/>
      <c r="AD566" s="195"/>
      <c r="AE566" s="195"/>
    </row>
    <row r="567" spans="1:31" ht="15.75" customHeight="1">
      <c r="A567" s="195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5"/>
      <c r="AD567" s="195"/>
      <c r="AE567" s="195"/>
    </row>
    <row r="568" spans="1:31" ht="15.75" customHeight="1">
      <c r="A568" s="195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  <c r="AA568" s="195"/>
      <c r="AB568" s="195"/>
      <c r="AC568" s="195"/>
      <c r="AD568" s="195"/>
      <c r="AE568" s="195"/>
    </row>
    <row r="569" spans="1:31" ht="15.75" customHeight="1">
      <c r="A569" s="195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  <c r="AA569" s="195"/>
      <c r="AB569" s="195"/>
      <c r="AC569" s="195"/>
      <c r="AD569" s="195"/>
      <c r="AE569" s="195"/>
    </row>
    <row r="570" spans="1:31" ht="15.75" customHeight="1">
      <c r="A570" s="195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  <c r="AA570" s="195"/>
      <c r="AB570" s="195"/>
      <c r="AC570" s="195"/>
      <c r="AD570" s="195"/>
      <c r="AE570" s="195"/>
    </row>
    <row r="571" spans="1:31" ht="15.75" customHeight="1">
      <c r="A571" s="195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  <c r="AA571" s="195"/>
      <c r="AB571" s="195"/>
      <c r="AC571" s="195"/>
      <c r="AD571" s="195"/>
      <c r="AE571" s="195"/>
    </row>
    <row r="572" spans="1:31" ht="15.75" customHeight="1">
      <c r="A572" s="195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  <c r="AA572" s="195"/>
      <c r="AB572" s="195"/>
      <c r="AC572" s="195"/>
      <c r="AD572" s="195"/>
      <c r="AE572" s="195"/>
    </row>
    <row r="573" spans="1:31" ht="15.75" customHeight="1">
      <c r="A573" s="195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  <c r="AA573" s="195"/>
      <c r="AB573" s="195"/>
      <c r="AC573" s="195"/>
      <c r="AD573" s="195"/>
      <c r="AE573" s="195"/>
    </row>
    <row r="574" spans="1:31" ht="15.75" customHeight="1">
      <c r="A574" s="195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</row>
    <row r="575" spans="1:31" ht="15.75" customHeight="1">
      <c r="A575" s="195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  <c r="AA575" s="195"/>
      <c r="AB575" s="195"/>
      <c r="AC575" s="195"/>
      <c r="AD575" s="195"/>
      <c r="AE575" s="195"/>
    </row>
    <row r="576" spans="1:31" ht="15.75" customHeight="1">
      <c r="A576" s="195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</row>
    <row r="577" spans="1:31" ht="15.75" customHeight="1">
      <c r="A577" s="195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  <c r="AA577" s="195"/>
      <c r="AB577" s="195"/>
      <c r="AC577" s="195"/>
      <c r="AD577" s="195"/>
      <c r="AE577" s="195"/>
    </row>
    <row r="578" spans="1:31" ht="15.75" customHeight="1">
      <c r="A578" s="195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</row>
    <row r="579" spans="1:31" ht="15.75" customHeight="1">
      <c r="A579" s="195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  <c r="AA579" s="195"/>
      <c r="AB579" s="195"/>
      <c r="AC579" s="195"/>
      <c r="AD579" s="195"/>
      <c r="AE579" s="195"/>
    </row>
    <row r="580" spans="1:31" ht="15.75" customHeight="1">
      <c r="A580" s="195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</row>
    <row r="581" spans="1:31" ht="15.75" customHeight="1">
      <c r="A581" s="195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  <c r="AA581" s="195"/>
      <c r="AB581" s="195"/>
      <c r="AC581" s="195"/>
      <c r="AD581" s="195"/>
      <c r="AE581" s="195"/>
    </row>
    <row r="582" spans="1:31" ht="15.75" customHeight="1">
      <c r="A582" s="195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  <c r="AA582" s="195"/>
      <c r="AB582" s="195"/>
      <c r="AC582" s="195"/>
      <c r="AD582" s="195"/>
      <c r="AE582" s="195"/>
    </row>
    <row r="583" spans="1:31" ht="15.75" customHeight="1">
      <c r="A583" s="195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  <c r="AA583" s="195"/>
      <c r="AB583" s="195"/>
      <c r="AC583" s="195"/>
      <c r="AD583" s="195"/>
      <c r="AE583" s="195"/>
    </row>
    <row r="584" spans="1:31" ht="15.75" customHeight="1">
      <c r="A584" s="195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  <c r="AA584" s="195"/>
      <c r="AB584" s="195"/>
      <c r="AC584" s="195"/>
      <c r="AD584" s="195"/>
      <c r="AE584" s="195"/>
    </row>
    <row r="585" spans="1:31" ht="15.75" customHeight="1">
      <c r="A585" s="195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  <c r="AA585" s="195"/>
      <c r="AB585" s="195"/>
      <c r="AC585" s="195"/>
      <c r="AD585" s="195"/>
      <c r="AE585" s="195"/>
    </row>
    <row r="586" spans="1:31" ht="15.75" customHeight="1">
      <c r="A586" s="195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</row>
    <row r="587" spans="1:31" ht="15.75" customHeight="1">
      <c r="A587" s="195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  <c r="AA587" s="195"/>
      <c r="AB587" s="195"/>
      <c r="AC587" s="195"/>
      <c r="AD587" s="195"/>
      <c r="AE587" s="195"/>
    </row>
    <row r="588" spans="1:31" ht="15.75" customHeight="1">
      <c r="A588" s="195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  <c r="AA588" s="195"/>
      <c r="AB588" s="195"/>
      <c r="AC588" s="195"/>
      <c r="AD588" s="195"/>
      <c r="AE588" s="195"/>
    </row>
    <row r="589" spans="1:31" ht="15.75" customHeight="1">
      <c r="A589" s="195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  <c r="AA589" s="195"/>
      <c r="AB589" s="195"/>
      <c r="AC589" s="195"/>
      <c r="AD589" s="195"/>
      <c r="AE589" s="195"/>
    </row>
    <row r="590" spans="1:31" ht="15.75" customHeight="1">
      <c r="A590" s="195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  <c r="AA590" s="195"/>
      <c r="AB590" s="195"/>
      <c r="AC590" s="195"/>
      <c r="AD590" s="195"/>
      <c r="AE590" s="195"/>
    </row>
    <row r="591" spans="1:31" ht="15.75" customHeight="1">
      <c r="A591" s="195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  <c r="AA591" s="195"/>
      <c r="AB591" s="195"/>
      <c r="AC591" s="195"/>
      <c r="AD591" s="195"/>
      <c r="AE591" s="195"/>
    </row>
    <row r="592" spans="1:31" ht="15.75" customHeight="1">
      <c r="A592" s="195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</row>
    <row r="593" spans="1:31" ht="15.75" customHeight="1">
      <c r="A593" s="195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  <c r="AA593" s="195"/>
      <c r="AB593" s="195"/>
      <c r="AC593" s="195"/>
      <c r="AD593" s="195"/>
      <c r="AE593" s="195"/>
    </row>
    <row r="594" spans="1:31" ht="15.75" customHeight="1">
      <c r="A594" s="195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</row>
    <row r="595" spans="1:31" ht="15.75" customHeight="1">
      <c r="A595" s="195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  <c r="AA595" s="195"/>
      <c r="AB595" s="195"/>
      <c r="AC595" s="195"/>
      <c r="AD595" s="195"/>
      <c r="AE595" s="195"/>
    </row>
    <row r="596" spans="1:31" ht="15.75" customHeight="1">
      <c r="A596" s="195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  <c r="AA596" s="195"/>
      <c r="AB596" s="195"/>
      <c r="AC596" s="195"/>
      <c r="AD596" s="195"/>
      <c r="AE596" s="195"/>
    </row>
    <row r="597" spans="1:31" ht="15.75" customHeight="1">
      <c r="A597" s="195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  <c r="AA597" s="195"/>
      <c r="AB597" s="195"/>
      <c r="AC597" s="195"/>
      <c r="AD597" s="195"/>
      <c r="AE597" s="195"/>
    </row>
    <row r="598" spans="1:31" ht="15.75" customHeight="1">
      <c r="A598" s="195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  <c r="AA598" s="195"/>
      <c r="AB598" s="195"/>
      <c r="AC598" s="195"/>
      <c r="AD598" s="195"/>
      <c r="AE598" s="195"/>
    </row>
    <row r="599" spans="1:31" ht="15.75" customHeight="1">
      <c r="A599" s="195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  <c r="AA599" s="195"/>
      <c r="AB599" s="195"/>
      <c r="AC599" s="195"/>
      <c r="AD599" s="195"/>
      <c r="AE599" s="195"/>
    </row>
    <row r="600" spans="1:31" ht="15.75" customHeight="1">
      <c r="A600" s="195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  <c r="AA600" s="195"/>
      <c r="AB600" s="195"/>
      <c r="AC600" s="195"/>
      <c r="AD600" s="195"/>
      <c r="AE600" s="195"/>
    </row>
    <row r="601" spans="1:31" ht="15.75" customHeight="1">
      <c r="A601" s="195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  <c r="AA601" s="195"/>
      <c r="AB601" s="195"/>
      <c r="AC601" s="195"/>
      <c r="AD601" s="195"/>
      <c r="AE601" s="195"/>
    </row>
    <row r="602" spans="1:31" ht="15.75" customHeight="1">
      <c r="A602" s="195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  <c r="AA602" s="195"/>
      <c r="AB602" s="195"/>
      <c r="AC602" s="195"/>
      <c r="AD602" s="195"/>
      <c r="AE602" s="195"/>
    </row>
    <row r="603" spans="1:31" ht="15.75" customHeight="1">
      <c r="A603" s="195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195"/>
      <c r="AD603" s="195"/>
      <c r="AE603" s="195"/>
    </row>
    <row r="604" spans="1:31" ht="15.75" customHeight="1">
      <c r="A604" s="195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  <c r="AA604" s="195"/>
      <c r="AB604" s="195"/>
      <c r="AC604" s="195"/>
      <c r="AD604" s="195"/>
      <c r="AE604" s="195"/>
    </row>
    <row r="605" spans="1:31" ht="15.75" customHeight="1">
      <c r="A605" s="195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  <c r="AA605" s="195"/>
      <c r="AB605" s="195"/>
      <c r="AC605" s="195"/>
      <c r="AD605" s="195"/>
      <c r="AE605" s="195"/>
    </row>
    <row r="606" spans="1:31" ht="15.75" customHeight="1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  <c r="AA606" s="195"/>
      <c r="AB606" s="195"/>
      <c r="AC606" s="195"/>
      <c r="AD606" s="195"/>
      <c r="AE606" s="195"/>
    </row>
    <row r="607" spans="1:31" ht="15.75" customHeight="1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  <c r="AA607" s="195"/>
      <c r="AB607" s="195"/>
      <c r="AC607" s="195"/>
      <c r="AD607" s="195"/>
      <c r="AE607" s="195"/>
    </row>
    <row r="608" spans="1:31" ht="15.75" customHeight="1">
      <c r="A608" s="195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  <c r="AA608" s="195"/>
      <c r="AB608" s="195"/>
      <c r="AC608" s="195"/>
      <c r="AD608" s="195"/>
      <c r="AE608" s="195"/>
    </row>
    <row r="609" spans="1:31" ht="15.75" customHeight="1">
      <c r="A609" s="195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</row>
    <row r="610" spans="1:31" ht="15.75" customHeight="1">
      <c r="A610" s="195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  <c r="AA610" s="195"/>
      <c r="AB610" s="195"/>
      <c r="AC610" s="195"/>
      <c r="AD610" s="195"/>
      <c r="AE610" s="195"/>
    </row>
    <row r="611" spans="1:31" ht="15.75" customHeight="1">
      <c r="A611" s="195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  <c r="AA611" s="195"/>
      <c r="AB611" s="195"/>
      <c r="AC611" s="195"/>
      <c r="AD611" s="195"/>
      <c r="AE611" s="195"/>
    </row>
    <row r="612" spans="1:31" ht="15.75" customHeight="1">
      <c r="A612" s="195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</row>
    <row r="613" spans="1:31" ht="15.75" customHeight="1">
      <c r="A613" s="195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  <c r="AA613" s="195"/>
      <c r="AB613" s="195"/>
      <c r="AC613" s="195"/>
      <c r="AD613" s="195"/>
      <c r="AE613" s="195"/>
    </row>
    <row r="614" spans="1:31" ht="15.75" customHeight="1">
      <c r="A614" s="195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  <c r="AA614" s="195"/>
      <c r="AB614" s="195"/>
      <c r="AC614" s="195"/>
      <c r="AD614" s="195"/>
      <c r="AE614" s="195"/>
    </row>
    <row r="615" spans="1:31" ht="15.75" customHeight="1">
      <c r="A615" s="195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  <c r="AA615" s="195"/>
      <c r="AB615" s="195"/>
      <c r="AC615" s="195"/>
      <c r="AD615" s="195"/>
      <c r="AE615" s="195"/>
    </row>
    <row r="616" spans="1:31" ht="15.75" customHeight="1">
      <c r="A616" s="195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</row>
    <row r="617" spans="1:31" ht="15.75" customHeight="1">
      <c r="A617" s="195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  <c r="AA617" s="195"/>
      <c r="AB617" s="195"/>
      <c r="AC617" s="195"/>
      <c r="AD617" s="195"/>
      <c r="AE617" s="195"/>
    </row>
    <row r="618" spans="1:31" ht="15.75" customHeight="1">
      <c r="A618" s="195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</row>
    <row r="619" spans="1:31" ht="15.75" customHeight="1">
      <c r="A619" s="195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  <c r="AA619" s="195"/>
      <c r="AB619" s="195"/>
      <c r="AC619" s="195"/>
      <c r="AD619" s="195"/>
      <c r="AE619" s="195"/>
    </row>
    <row r="620" spans="1:31" ht="15.75" customHeight="1">
      <c r="A620" s="195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</row>
    <row r="621" spans="1:31" ht="15.75" customHeight="1">
      <c r="A621" s="195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  <c r="AA621" s="195"/>
      <c r="AB621" s="195"/>
      <c r="AC621" s="195"/>
      <c r="AD621" s="195"/>
      <c r="AE621" s="195"/>
    </row>
    <row r="622" spans="1:31" ht="15.75" customHeight="1">
      <c r="A622" s="195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  <c r="AA622" s="195"/>
      <c r="AB622" s="195"/>
      <c r="AC622" s="195"/>
      <c r="AD622" s="195"/>
      <c r="AE622" s="195"/>
    </row>
    <row r="623" spans="1:31" ht="15.75" customHeight="1">
      <c r="A623" s="195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</row>
    <row r="624" spans="1:31" ht="15.75" customHeight="1">
      <c r="A624" s="195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  <c r="AA624" s="195"/>
      <c r="AB624" s="195"/>
      <c r="AC624" s="195"/>
      <c r="AD624" s="195"/>
      <c r="AE624" s="195"/>
    </row>
    <row r="625" spans="1:31" ht="15.75" customHeight="1">
      <c r="A625" s="195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  <c r="AA625" s="195"/>
      <c r="AB625" s="195"/>
      <c r="AC625" s="195"/>
      <c r="AD625" s="195"/>
      <c r="AE625" s="195"/>
    </row>
    <row r="626" spans="1:31" ht="15.75" customHeight="1">
      <c r="A626" s="195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  <c r="AA626" s="195"/>
      <c r="AB626" s="195"/>
      <c r="AC626" s="195"/>
      <c r="AD626" s="195"/>
      <c r="AE626" s="195"/>
    </row>
    <row r="627" spans="1:31" ht="15.75" customHeight="1">
      <c r="A627" s="195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  <c r="AA627" s="195"/>
      <c r="AB627" s="195"/>
      <c r="AC627" s="195"/>
      <c r="AD627" s="195"/>
      <c r="AE627" s="195"/>
    </row>
    <row r="628" spans="1:31" ht="15.75" customHeight="1">
      <c r="A628" s="195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  <c r="AA628" s="195"/>
      <c r="AB628" s="195"/>
      <c r="AC628" s="195"/>
      <c r="AD628" s="195"/>
      <c r="AE628" s="195"/>
    </row>
    <row r="629" spans="1:31" ht="15.75" customHeight="1">
      <c r="A629" s="195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  <c r="AA629" s="195"/>
      <c r="AB629" s="195"/>
      <c r="AC629" s="195"/>
      <c r="AD629" s="195"/>
      <c r="AE629" s="195"/>
    </row>
    <row r="630" spans="1:31" ht="15.75" customHeight="1">
      <c r="A630" s="195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  <c r="AA630" s="195"/>
      <c r="AB630" s="195"/>
      <c r="AC630" s="195"/>
      <c r="AD630" s="195"/>
      <c r="AE630" s="195"/>
    </row>
    <row r="631" spans="1:31" ht="15.75" customHeight="1">
      <c r="A631" s="195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</row>
    <row r="632" spans="1:31" ht="15.75" customHeight="1">
      <c r="A632" s="195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  <c r="AA632" s="195"/>
      <c r="AB632" s="195"/>
      <c r="AC632" s="195"/>
      <c r="AD632" s="195"/>
      <c r="AE632" s="195"/>
    </row>
    <row r="633" spans="1:31" ht="15.75" customHeight="1">
      <c r="A633" s="195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  <c r="AA633" s="195"/>
      <c r="AB633" s="195"/>
      <c r="AC633" s="195"/>
      <c r="AD633" s="195"/>
      <c r="AE633" s="195"/>
    </row>
    <row r="634" spans="1:31" ht="15.75" customHeight="1">
      <c r="A634" s="195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  <c r="AA634" s="195"/>
      <c r="AB634" s="195"/>
      <c r="AC634" s="195"/>
      <c r="AD634" s="195"/>
      <c r="AE634" s="195"/>
    </row>
    <row r="635" spans="1:31" ht="15.75" customHeight="1">
      <c r="A635" s="195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  <c r="AA635" s="195"/>
      <c r="AB635" s="195"/>
      <c r="AC635" s="195"/>
      <c r="AD635" s="195"/>
      <c r="AE635" s="195"/>
    </row>
    <row r="636" spans="1:31" ht="15.75" customHeight="1">
      <c r="A636" s="195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  <c r="AA636" s="195"/>
      <c r="AB636" s="195"/>
      <c r="AC636" s="195"/>
      <c r="AD636" s="195"/>
      <c r="AE636" s="195"/>
    </row>
    <row r="637" spans="1:31" ht="15.75" customHeight="1">
      <c r="A637" s="195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  <c r="AA637" s="195"/>
      <c r="AB637" s="195"/>
      <c r="AC637" s="195"/>
      <c r="AD637" s="195"/>
      <c r="AE637" s="195"/>
    </row>
    <row r="638" spans="1:31" ht="15.75" customHeight="1">
      <c r="A638" s="195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</row>
    <row r="639" spans="1:31" ht="15.75" customHeight="1">
      <c r="A639" s="195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  <c r="AA639" s="195"/>
      <c r="AB639" s="195"/>
      <c r="AC639" s="195"/>
      <c r="AD639" s="195"/>
      <c r="AE639" s="195"/>
    </row>
    <row r="640" spans="1:31" ht="15.75" customHeight="1">
      <c r="A640" s="195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  <c r="AA640" s="195"/>
      <c r="AB640" s="195"/>
      <c r="AC640" s="195"/>
      <c r="AD640" s="195"/>
      <c r="AE640" s="195"/>
    </row>
    <row r="641" spans="1:31" ht="15.75" customHeight="1">
      <c r="A641" s="195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</row>
    <row r="642" spans="1:31" ht="15.75" customHeight="1">
      <c r="A642" s="195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  <c r="AA642" s="195"/>
      <c r="AB642" s="195"/>
      <c r="AC642" s="195"/>
      <c r="AD642" s="195"/>
      <c r="AE642" s="195"/>
    </row>
    <row r="643" spans="1:31" ht="15.75" customHeight="1">
      <c r="A643" s="195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  <c r="AA643" s="195"/>
      <c r="AB643" s="195"/>
      <c r="AC643" s="195"/>
      <c r="AD643" s="195"/>
      <c r="AE643" s="195"/>
    </row>
    <row r="644" spans="1:31" ht="15.75" customHeight="1">
      <c r="A644" s="195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  <c r="AA644" s="195"/>
      <c r="AB644" s="195"/>
      <c r="AC644" s="195"/>
      <c r="AD644" s="195"/>
      <c r="AE644" s="195"/>
    </row>
    <row r="645" spans="1:31" ht="15.75" customHeight="1">
      <c r="A645" s="195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</row>
    <row r="646" spans="1:31" ht="15.75" customHeight="1">
      <c r="A646" s="195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  <c r="AA646" s="195"/>
      <c r="AB646" s="195"/>
      <c r="AC646" s="195"/>
      <c r="AD646" s="195"/>
      <c r="AE646" s="195"/>
    </row>
    <row r="647" spans="1:31" ht="15.75" customHeight="1">
      <c r="A647" s="195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  <c r="AA647" s="195"/>
      <c r="AB647" s="195"/>
      <c r="AC647" s="195"/>
      <c r="AD647" s="195"/>
      <c r="AE647" s="195"/>
    </row>
    <row r="648" spans="1:31" ht="15.75" customHeight="1">
      <c r="A648" s="195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</row>
    <row r="649" spans="1:31" ht="15.75" customHeight="1">
      <c r="A649" s="195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  <c r="AA649" s="195"/>
      <c r="AB649" s="195"/>
      <c r="AC649" s="195"/>
      <c r="AD649" s="195"/>
      <c r="AE649" s="195"/>
    </row>
    <row r="650" spans="1:31" ht="15.75" customHeight="1">
      <c r="A650" s="195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  <c r="AA650" s="195"/>
      <c r="AB650" s="195"/>
      <c r="AC650" s="195"/>
      <c r="AD650" s="195"/>
      <c r="AE650" s="195"/>
    </row>
    <row r="651" spans="1:31" ht="15.75" customHeight="1">
      <c r="A651" s="195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</row>
    <row r="652" spans="1:31" ht="15.75" customHeight="1">
      <c r="A652" s="195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  <c r="AA652" s="195"/>
      <c r="AB652" s="195"/>
      <c r="AC652" s="195"/>
      <c r="AD652" s="195"/>
      <c r="AE652" s="195"/>
    </row>
    <row r="653" spans="1:31" ht="15.75" customHeight="1">
      <c r="A653" s="195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</row>
    <row r="654" spans="1:31" ht="15.75" customHeight="1">
      <c r="A654" s="195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  <c r="AA654" s="195"/>
      <c r="AB654" s="195"/>
      <c r="AC654" s="195"/>
      <c r="AD654" s="195"/>
      <c r="AE654" s="195"/>
    </row>
    <row r="655" spans="1:31" ht="15.75" customHeight="1">
      <c r="A655" s="195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  <c r="AA655" s="195"/>
      <c r="AB655" s="195"/>
      <c r="AC655" s="195"/>
      <c r="AD655" s="195"/>
      <c r="AE655" s="195"/>
    </row>
    <row r="656" spans="1:31" ht="15.75" customHeight="1">
      <c r="A656" s="195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  <c r="AA656" s="195"/>
      <c r="AB656" s="195"/>
      <c r="AC656" s="195"/>
      <c r="AD656" s="195"/>
      <c r="AE656" s="195"/>
    </row>
    <row r="657" spans="1:31" ht="15.75" customHeight="1">
      <c r="A657" s="195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</row>
    <row r="658" spans="1:31" ht="15.75" customHeight="1">
      <c r="A658" s="195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  <c r="AA658" s="195"/>
      <c r="AB658" s="195"/>
      <c r="AC658" s="195"/>
      <c r="AD658" s="195"/>
      <c r="AE658" s="195"/>
    </row>
    <row r="659" spans="1:31" ht="15.75" customHeight="1">
      <c r="A659" s="195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  <c r="AA659" s="195"/>
      <c r="AB659" s="195"/>
      <c r="AC659" s="195"/>
      <c r="AD659" s="195"/>
      <c r="AE659" s="195"/>
    </row>
    <row r="660" spans="1:31" ht="15.75" customHeight="1">
      <c r="A660" s="195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</row>
    <row r="661" spans="1:31" ht="15.75" customHeight="1">
      <c r="A661" s="195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  <c r="AA661" s="195"/>
      <c r="AB661" s="195"/>
      <c r="AC661" s="195"/>
      <c r="AD661" s="195"/>
      <c r="AE661" s="195"/>
    </row>
    <row r="662" spans="1:31" ht="15.75" customHeight="1">
      <c r="A662" s="195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  <c r="AA662" s="195"/>
      <c r="AB662" s="195"/>
      <c r="AC662" s="195"/>
      <c r="AD662" s="195"/>
      <c r="AE662" s="195"/>
    </row>
    <row r="663" spans="1:31" ht="15.75" customHeight="1">
      <c r="A663" s="195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5"/>
      <c r="AD663" s="195"/>
      <c r="AE663" s="195"/>
    </row>
    <row r="664" spans="1:31" ht="15.75" customHeight="1">
      <c r="A664" s="195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  <c r="AA664" s="195"/>
      <c r="AB664" s="195"/>
      <c r="AC664" s="195"/>
      <c r="AD664" s="195"/>
      <c r="AE664" s="195"/>
    </row>
    <row r="665" spans="1:31" ht="15.75" customHeight="1">
      <c r="A665" s="195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</row>
    <row r="666" spans="1:31" ht="15.75" customHeight="1">
      <c r="A666" s="195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5"/>
      <c r="AD666" s="195"/>
      <c r="AE666" s="195"/>
    </row>
    <row r="667" spans="1:31" ht="15.75" customHeight="1">
      <c r="A667" s="195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</row>
    <row r="668" spans="1:31" ht="15.75" customHeight="1">
      <c r="A668" s="195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</row>
    <row r="669" spans="1:31" ht="15.75" customHeight="1">
      <c r="A669" s="195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5"/>
      <c r="AD669" s="195"/>
      <c r="AE669" s="195"/>
    </row>
    <row r="670" spans="1:31" ht="15.75" customHeight="1">
      <c r="A670" s="195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  <c r="AA670" s="195"/>
      <c r="AB670" s="195"/>
      <c r="AC670" s="195"/>
      <c r="AD670" s="195"/>
      <c r="AE670" s="195"/>
    </row>
    <row r="671" spans="1:31" ht="15.75" customHeight="1">
      <c r="A671" s="195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</row>
    <row r="672" spans="1:31" ht="15.75" customHeight="1">
      <c r="A672" s="195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  <c r="AA672" s="195"/>
      <c r="AB672" s="195"/>
      <c r="AC672" s="195"/>
      <c r="AD672" s="195"/>
      <c r="AE672" s="195"/>
    </row>
    <row r="673" spans="1:31" ht="15.75" customHeight="1">
      <c r="A673" s="195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/>
    </row>
    <row r="674" spans="1:31" ht="15.75" customHeight="1">
      <c r="A674" s="195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</row>
    <row r="675" spans="1:31" ht="15.75" customHeight="1">
      <c r="A675" s="195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  <c r="AA675" s="195"/>
      <c r="AB675" s="195"/>
      <c r="AC675" s="195"/>
      <c r="AD675" s="195"/>
      <c r="AE675" s="195"/>
    </row>
    <row r="676" spans="1:31" ht="15.75" customHeight="1">
      <c r="A676" s="195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  <c r="AA676" s="195"/>
      <c r="AB676" s="195"/>
      <c r="AC676" s="195"/>
      <c r="AD676" s="195"/>
      <c r="AE676" s="195"/>
    </row>
    <row r="677" spans="1:31" ht="15.75" customHeight="1">
      <c r="A677" s="195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  <c r="AA677" s="195"/>
      <c r="AB677" s="195"/>
      <c r="AC677" s="195"/>
      <c r="AD677" s="195"/>
      <c r="AE677" s="195"/>
    </row>
    <row r="678" spans="1:31" ht="15.75" customHeight="1">
      <c r="A678" s="195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  <c r="AA678" s="195"/>
      <c r="AB678" s="195"/>
      <c r="AC678" s="195"/>
      <c r="AD678" s="195"/>
      <c r="AE678" s="195"/>
    </row>
    <row r="679" spans="1:31" ht="15.75" customHeight="1">
      <c r="A679" s="195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</row>
    <row r="680" spans="1:31" ht="15.75" customHeight="1">
      <c r="A680" s="195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  <c r="AA680" s="195"/>
      <c r="AB680" s="195"/>
      <c r="AC680" s="195"/>
      <c r="AD680" s="195"/>
      <c r="AE680" s="195"/>
    </row>
    <row r="681" spans="1:31" ht="15.75" customHeight="1">
      <c r="A681" s="195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</row>
    <row r="682" spans="1:31" ht="15.75" customHeight="1">
      <c r="A682" s="195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</row>
    <row r="683" spans="1:31" ht="15.75" customHeight="1">
      <c r="A683" s="195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  <c r="AA683" s="195"/>
      <c r="AB683" s="195"/>
      <c r="AC683" s="195"/>
      <c r="AD683" s="195"/>
      <c r="AE683" s="195"/>
    </row>
    <row r="684" spans="1:31" ht="15.75" customHeight="1">
      <c r="A684" s="195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  <c r="AA684" s="195"/>
      <c r="AB684" s="195"/>
      <c r="AC684" s="195"/>
      <c r="AD684" s="195"/>
      <c r="AE684" s="195"/>
    </row>
    <row r="685" spans="1:31" ht="15.75" customHeight="1">
      <c r="A685" s="195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  <c r="AA685" s="195"/>
      <c r="AB685" s="195"/>
      <c r="AC685" s="195"/>
      <c r="AD685" s="195"/>
      <c r="AE685" s="195"/>
    </row>
    <row r="686" spans="1:31" ht="15.75" customHeight="1">
      <c r="A686" s="195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  <c r="AA686" s="195"/>
      <c r="AB686" s="195"/>
      <c r="AC686" s="195"/>
      <c r="AD686" s="195"/>
      <c r="AE686" s="195"/>
    </row>
    <row r="687" spans="1:31" ht="15.75" customHeight="1">
      <c r="A687" s="195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  <c r="AA687" s="195"/>
      <c r="AB687" s="195"/>
      <c r="AC687" s="195"/>
      <c r="AD687" s="195"/>
      <c r="AE687" s="195"/>
    </row>
    <row r="688" spans="1:31" ht="15.75" customHeight="1">
      <c r="A688" s="195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  <c r="AA688" s="195"/>
      <c r="AB688" s="195"/>
      <c r="AC688" s="195"/>
      <c r="AD688" s="195"/>
      <c r="AE688" s="195"/>
    </row>
    <row r="689" spans="1:31" ht="15.75" customHeight="1">
      <c r="A689" s="195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  <c r="AA689" s="195"/>
      <c r="AB689" s="195"/>
      <c r="AC689" s="195"/>
      <c r="AD689" s="195"/>
      <c r="AE689" s="195"/>
    </row>
    <row r="690" spans="1:31" ht="15.75" customHeight="1">
      <c r="A690" s="195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  <c r="AA690" s="195"/>
      <c r="AB690" s="195"/>
      <c r="AC690" s="195"/>
      <c r="AD690" s="195"/>
      <c r="AE690" s="195"/>
    </row>
    <row r="691" spans="1:31" ht="15.75" customHeight="1">
      <c r="A691" s="195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</row>
    <row r="692" spans="1:31" ht="15.75" customHeight="1">
      <c r="A692" s="195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  <c r="AA692" s="195"/>
      <c r="AB692" s="195"/>
      <c r="AC692" s="195"/>
      <c r="AD692" s="195"/>
      <c r="AE692" s="195"/>
    </row>
    <row r="693" spans="1:31" ht="15.75" customHeight="1">
      <c r="A693" s="195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  <c r="AA693" s="195"/>
      <c r="AB693" s="195"/>
      <c r="AC693" s="195"/>
      <c r="AD693" s="195"/>
      <c r="AE693" s="195"/>
    </row>
    <row r="694" spans="1:31" ht="15.75" customHeight="1">
      <c r="A694" s="195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  <c r="AA694" s="195"/>
      <c r="AB694" s="195"/>
      <c r="AC694" s="195"/>
      <c r="AD694" s="195"/>
      <c r="AE694" s="195"/>
    </row>
    <row r="695" spans="1:31" ht="15.75" customHeight="1">
      <c r="A695" s="195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</row>
    <row r="696" spans="1:31" ht="15.75" customHeight="1">
      <c r="A696" s="195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  <c r="AA696" s="195"/>
      <c r="AB696" s="195"/>
      <c r="AC696" s="195"/>
      <c r="AD696" s="195"/>
      <c r="AE696" s="195"/>
    </row>
    <row r="697" spans="1:31" ht="15.75" customHeight="1">
      <c r="A697" s="195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  <c r="AA697" s="195"/>
      <c r="AB697" s="195"/>
      <c r="AC697" s="195"/>
      <c r="AD697" s="195"/>
      <c r="AE697" s="195"/>
    </row>
    <row r="698" spans="1:31" ht="15.75" customHeight="1">
      <c r="A698" s="195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  <c r="AA698" s="195"/>
      <c r="AB698" s="195"/>
      <c r="AC698" s="195"/>
      <c r="AD698" s="195"/>
      <c r="AE698" s="195"/>
    </row>
    <row r="699" spans="1:31" ht="15.75" customHeight="1">
      <c r="A699" s="195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  <c r="AA699" s="195"/>
      <c r="AB699" s="195"/>
      <c r="AC699" s="195"/>
      <c r="AD699" s="195"/>
      <c r="AE699" s="195"/>
    </row>
    <row r="700" spans="1:31" ht="15.75" customHeight="1">
      <c r="A700" s="195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  <c r="AA700" s="195"/>
      <c r="AB700" s="195"/>
      <c r="AC700" s="195"/>
      <c r="AD700" s="195"/>
      <c r="AE700" s="195"/>
    </row>
    <row r="701" spans="1:31" ht="15.75" customHeight="1">
      <c r="A701" s="195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5"/>
      <c r="AD701" s="195"/>
      <c r="AE701" s="195"/>
    </row>
    <row r="702" spans="1:31" ht="15.75" customHeight="1">
      <c r="A702" s="195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</row>
    <row r="703" spans="1:31" ht="15.75" customHeight="1">
      <c r="A703" s="195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  <c r="AA703" s="195"/>
      <c r="AB703" s="195"/>
      <c r="AC703" s="195"/>
      <c r="AD703" s="195"/>
      <c r="AE703" s="195"/>
    </row>
    <row r="704" spans="1:31" ht="15.75" customHeight="1">
      <c r="A704" s="195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</row>
    <row r="705" spans="1:31" ht="15.75" customHeight="1">
      <c r="A705" s="195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5"/>
      <c r="AD705" s="195"/>
      <c r="AE705" s="195"/>
    </row>
    <row r="706" spans="1:31" ht="15.75" customHeight="1">
      <c r="A706" s="195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  <c r="AA706" s="195"/>
      <c r="AB706" s="195"/>
      <c r="AC706" s="195"/>
      <c r="AD706" s="195"/>
      <c r="AE706" s="195"/>
    </row>
    <row r="707" spans="1:31" ht="15.75" customHeight="1">
      <c r="A707" s="195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  <c r="AA707" s="195"/>
      <c r="AB707" s="195"/>
      <c r="AC707" s="195"/>
      <c r="AD707" s="195"/>
      <c r="AE707" s="195"/>
    </row>
    <row r="708" spans="1:31" ht="15.75" customHeight="1">
      <c r="A708" s="195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  <c r="AA708" s="195"/>
      <c r="AB708" s="195"/>
      <c r="AC708" s="195"/>
      <c r="AD708" s="195"/>
      <c r="AE708" s="195"/>
    </row>
    <row r="709" spans="1:31" ht="15.75" customHeight="1">
      <c r="A709" s="195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  <c r="AA709" s="195"/>
      <c r="AB709" s="195"/>
      <c r="AC709" s="195"/>
      <c r="AD709" s="195"/>
      <c r="AE709" s="195"/>
    </row>
    <row r="710" spans="1:31" ht="15.75" customHeight="1">
      <c r="A710" s="195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  <c r="AA710" s="195"/>
      <c r="AB710" s="195"/>
      <c r="AC710" s="195"/>
      <c r="AD710" s="195"/>
      <c r="AE710" s="195"/>
    </row>
    <row r="711" spans="1:31" ht="15.75" customHeight="1">
      <c r="A711" s="195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  <c r="AA711" s="195"/>
      <c r="AB711" s="195"/>
      <c r="AC711" s="195"/>
      <c r="AD711" s="195"/>
      <c r="AE711" s="195"/>
    </row>
    <row r="712" spans="1:31" ht="15.75" customHeight="1">
      <c r="A712" s="195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  <c r="AA712" s="195"/>
      <c r="AB712" s="195"/>
      <c r="AC712" s="195"/>
      <c r="AD712" s="195"/>
      <c r="AE712" s="195"/>
    </row>
    <row r="713" spans="1:31" ht="15.75" customHeight="1">
      <c r="A713" s="195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  <c r="AA713" s="195"/>
      <c r="AB713" s="195"/>
      <c r="AC713" s="195"/>
      <c r="AD713" s="195"/>
      <c r="AE713" s="195"/>
    </row>
    <row r="714" spans="1:31" ht="15.75" customHeight="1">
      <c r="A714" s="195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  <c r="AA714" s="195"/>
      <c r="AB714" s="195"/>
      <c r="AC714" s="195"/>
      <c r="AD714" s="195"/>
      <c r="AE714" s="195"/>
    </row>
    <row r="715" spans="1:31" ht="15.75" customHeight="1">
      <c r="A715" s="195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</row>
    <row r="716" spans="1:31" ht="15.75" customHeight="1">
      <c r="A716" s="195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  <c r="AA716" s="195"/>
      <c r="AB716" s="195"/>
      <c r="AC716" s="195"/>
      <c r="AD716" s="195"/>
      <c r="AE716" s="195"/>
    </row>
    <row r="717" spans="1:31" ht="15.75" customHeight="1">
      <c r="A717" s="195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  <c r="AA717" s="195"/>
      <c r="AB717" s="195"/>
      <c r="AC717" s="195"/>
      <c r="AD717" s="195"/>
      <c r="AE717" s="195"/>
    </row>
    <row r="718" spans="1:31" ht="15.75" customHeight="1">
      <c r="A718" s="195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  <c r="AA718" s="195"/>
      <c r="AB718" s="195"/>
      <c r="AC718" s="195"/>
      <c r="AD718" s="195"/>
      <c r="AE718" s="195"/>
    </row>
    <row r="719" spans="1:31" ht="15.75" customHeight="1">
      <c r="A719" s="195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</row>
    <row r="720" spans="1:31" ht="15.75" customHeight="1">
      <c r="A720" s="195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</row>
    <row r="721" spans="1:31" ht="15.75" customHeight="1">
      <c r="A721" s="195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5"/>
      <c r="AD721" s="195"/>
      <c r="AE721" s="195"/>
    </row>
    <row r="722" spans="1:31" ht="15.75" customHeight="1">
      <c r="A722" s="195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  <c r="AA722" s="195"/>
      <c r="AB722" s="195"/>
      <c r="AC722" s="195"/>
      <c r="AD722" s="195"/>
      <c r="AE722" s="195"/>
    </row>
    <row r="723" spans="1:31" ht="15.75" customHeight="1">
      <c r="A723" s="195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  <c r="AA723" s="195"/>
      <c r="AB723" s="195"/>
      <c r="AC723" s="195"/>
      <c r="AD723" s="195"/>
      <c r="AE723" s="195"/>
    </row>
    <row r="724" spans="1:31" ht="15.75" customHeight="1">
      <c r="A724" s="195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</row>
    <row r="725" spans="1:31" ht="15.75" customHeight="1">
      <c r="A725" s="195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  <c r="AA725" s="195"/>
      <c r="AB725" s="195"/>
      <c r="AC725" s="195"/>
      <c r="AD725" s="195"/>
      <c r="AE725" s="195"/>
    </row>
    <row r="726" spans="1:31" ht="15.75" customHeight="1">
      <c r="A726" s="195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  <c r="AA726" s="195"/>
      <c r="AB726" s="195"/>
      <c r="AC726" s="195"/>
      <c r="AD726" s="195"/>
      <c r="AE726" s="195"/>
    </row>
    <row r="727" spans="1:31" ht="15.75" customHeight="1">
      <c r="A727" s="195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  <c r="AA727" s="195"/>
      <c r="AB727" s="195"/>
      <c r="AC727" s="195"/>
      <c r="AD727" s="195"/>
      <c r="AE727" s="195"/>
    </row>
    <row r="728" spans="1:31" ht="15.75" customHeight="1">
      <c r="A728" s="195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  <c r="AA728" s="195"/>
      <c r="AB728" s="195"/>
      <c r="AC728" s="195"/>
      <c r="AD728" s="195"/>
      <c r="AE728" s="195"/>
    </row>
    <row r="729" spans="1:31" ht="15.75" customHeight="1">
      <c r="A729" s="195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  <c r="AA729" s="195"/>
      <c r="AB729" s="195"/>
      <c r="AC729" s="195"/>
      <c r="AD729" s="195"/>
      <c r="AE729" s="195"/>
    </row>
    <row r="730" spans="1:31" ht="15.75" customHeight="1">
      <c r="A730" s="195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</row>
    <row r="731" spans="1:31" ht="15.75" customHeight="1">
      <c r="A731" s="195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  <c r="AA731" s="195"/>
      <c r="AB731" s="195"/>
      <c r="AC731" s="195"/>
      <c r="AD731" s="195"/>
      <c r="AE731" s="195"/>
    </row>
    <row r="732" spans="1:31" ht="15.75" customHeight="1">
      <c r="A732" s="195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  <c r="AA732" s="195"/>
      <c r="AB732" s="195"/>
      <c r="AC732" s="195"/>
      <c r="AD732" s="195"/>
      <c r="AE732" s="195"/>
    </row>
    <row r="733" spans="1:31" ht="15.75" customHeight="1">
      <c r="A733" s="195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  <c r="AA733" s="195"/>
      <c r="AB733" s="195"/>
      <c r="AC733" s="195"/>
      <c r="AD733" s="195"/>
      <c r="AE733" s="195"/>
    </row>
    <row r="734" spans="1:31" ht="15.75" customHeight="1">
      <c r="A734" s="195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</row>
    <row r="735" spans="1:31" ht="15.75" customHeight="1">
      <c r="A735" s="195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  <c r="AA735" s="195"/>
      <c r="AB735" s="195"/>
      <c r="AC735" s="195"/>
      <c r="AD735" s="195"/>
      <c r="AE735" s="195"/>
    </row>
    <row r="736" spans="1:31" ht="15.75" customHeight="1">
      <c r="A736" s="195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  <c r="AA736" s="195"/>
      <c r="AB736" s="195"/>
      <c r="AC736" s="195"/>
      <c r="AD736" s="195"/>
      <c r="AE736" s="195"/>
    </row>
    <row r="737" spans="1:31" ht="15.75" customHeight="1">
      <c r="A737" s="195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  <c r="AA737" s="195"/>
      <c r="AB737" s="195"/>
      <c r="AC737" s="195"/>
      <c r="AD737" s="195"/>
      <c r="AE737" s="195"/>
    </row>
    <row r="738" spans="1:31" ht="15.75" customHeight="1">
      <c r="A738" s="195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  <c r="AA738" s="195"/>
      <c r="AB738" s="195"/>
      <c r="AC738" s="195"/>
      <c r="AD738" s="195"/>
      <c r="AE738" s="195"/>
    </row>
    <row r="739" spans="1:31" ht="15.75" customHeight="1">
      <c r="A739" s="195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  <c r="AA739" s="195"/>
      <c r="AB739" s="195"/>
      <c r="AC739" s="195"/>
      <c r="AD739" s="195"/>
      <c r="AE739" s="195"/>
    </row>
    <row r="740" spans="1:31" ht="15.75" customHeight="1">
      <c r="A740" s="195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  <c r="AA740" s="195"/>
      <c r="AB740" s="195"/>
      <c r="AC740" s="195"/>
      <c r="AD740" s="195"/>
      <c r="AE740" s="195"/>
    </row>
    <row r="741" spans="1:31" ht="15.75" customHeight="1">
      <c r="A741" s="195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</row>
    <row r="742" spans="1:31" ht="15.75" customHeight="1">
      <c r="A742" s="195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</row>
    <row r="743" spans="1:31" ht="15.75" customHeight="1">
      <c r="A743" s="195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  <c r="AA743" s="195"/>
      <c r="AB743" s="195"/>
      <c r="AC743" s="195"/>
      <c r="AD743" s="195"/>
      <c r="AE743" s="195"/>
    </row>
    <row r="744" spans="1:31" ht="15.75" customHeight="1">
      <c r="A744" s="195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  <c r="AA744" s="195"/>
      <c r="AB744" s="195"/>
      <c r="AC744" s="195"/>
      <c r="AD744" s="195"/>
      <c r="AE744" s="195"/>
    </row>
    <row r="745" spans="1:31" ht="15.75" customHeight="1">
      <c r="A745" s="195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  <c r="AA745" s="195"/>
      <c r="AB745" s="195"/>
      <c r="AC745" s="195"/>
      <c r="AD745" s="195"/>
      <c r="AE745" s="195"/>
    </row>
    <row r="746" spans="1:31" ht="15.75" customHeight="1">
      <c r="A746" s="195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  <c r="AA746" s="195"/>
      <c r="AB746" s="195"/>
      <c r="AC746" s="195"/>
      <c r="AD746" s="195"/>
      <c r="AE746" s="195"/>
    </row>
    <row r="747" spans="1:31" ht="15.75" customHeight="1">
      <c r="A747" s="195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</row>
    <row r="748" spans="1:31" ht="15.75" customHeight="1">
      <c r="A748" s="195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  <c r="AA748" s="195"/>
      <c r="AB748" s="195"/>
      <c r="AC748" s="195"/>
      <c r="AD748" s="195"/>
      <c r="AE748" s="195"/>
    </row>
    <row r="749" spans="1:31" ht="15.75" customHeight="1">
      <c r="A749" s="195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  <c r="AA749" s="195"/>
      <c r="AB749" s="195"/>
      <c r="AC749" s="195"/>
      <c r="AD749" s="195"/>
      <c r="AE749" s="195"/>
    </row>
    <row r="750" spans="1:31" ht="15.75" customHeight="1">
      <c r="A750" s="195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  <c r="AA750" s="195"/>
      <c r="AB750" s="195"/>
      <c r="AC750" s="195"/>
      <c r="AD750" s="195"/>
      <c r="AE750" s="195"/>
    </row>
    <row r="751" spans="1:31" ht="15.75" customHeight="1">
      <c r="A751" s="195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  <c r="AA751" s="195"/>
      <c r="AB751" s="195"/>
      <c r="AC751" s="195"/>
      <c r="AD751" s="195"/>
      <c r="AE751" s="195"/>
    </row>
    <row r="752" spans="1:31" ht="15.75" customHeight="1">
      <c r="A752" s="195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  <c r="AA752" s="195"/>
      <c r="AB752" s="195"/>
      <c r="AC752" s="195"/>
      <c r="AD752" s="195"/>
      <c r="AE752" s="195"/>
    </row>
    <row r="753" spans="1:31" ht="15.75" customHeight="1">
      <c r="A753" s="195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  <c r="AA753" s="195"/>
      <c r="AB753" s="195"/>
      <c r="AC753" s="195"/>
      <c r="AD753" s="195"/>
      <c r="AE753" s="195"/>
    </row>
    <row r="754" spans="1:31" ht="15.75" customHeight="1">
      <c r="A754" s="195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  <c r="AA754" s="195"/>
      <c r="AB754" s="195"/>
      <c r="AC754" s="195"/>
      <c r="AD754" s="195"/>
      <c r="AE754" s="195"/>
    </row>
    <row r="755" spans="1:31" ht="15.75" customHeight="1">
      <c r="A755" s="195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195"/>
      <c r="AD755" s="195"/>
      <c r="AE755" s="195"/>
    </row>
    <row r="756" spans="1:31" ht="15.75" customHeight="1">
      <c r="A756" s="195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  <c r="AA756" s="195"/>
      <c r="AB756" s="195"/>
      <c r="AC756" s="195"/>
      <c r="AD756" s="195"/>
      <c r="AE756" s="195"/>
    </row>
    <row r="757" spans="1:31" ht="15.75" customHeight="1">
      <c r="A757" s="195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  <c r="AA757" s="195"/>
      <c r="AB757" s="195"/>
      <c r="AC757" s="195"/>
      <c r="AD757" s="195"/>
      <c r="AE757" s="195"/>
    </row>
    <row r="758" spans="1:31" ht="15.75" customHeight="1">
      <c r="A758" s="195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  <c r="AA758" s="195"/>
      <c r="AB758" s="195"/>
      <c r="AC758" s="195"/>
      <c r="AD758" s="195"/>
      <c r="AE758" s="195"/>
    </row>
    <row r="759" spans="1:31" ht="15.75" customHeight="1">
      <c r="A759" s="195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  <c r="AA759" s="195"/>
      <c r="AB759" s="195"/>
      <c r="AC759" s="195"/>
      <c r="AD759" s="195"/>
      <c r="AE759" s="195"/>
    </row>
    <row r="760" spans="1:31" ht="15.75" customHeight="1">
      <c r="A760" s="195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  <c r="AA760" s="195"/>
      <c r="AB760" s="195"/>
      <c r="AC760" s="195"/>
      <c r="AD760" s="195"/>
      <c r="AE760" s="195"/>
    </row>
    <row r="761" spans="1:31" ht="15.75" customHeight="1">
      <c r="A761" s="195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  <c r="AA761" s="195"/>
      <c r="AB761" s="195"/>
      <c r="AC761" s="195"/>
      <c r="AD761" s="195"/>
      <c r="AE761" s="195"/>
    </row>
    <row r="762" spans="1:31" ht="15.75" customHeight="1">
      <c r="A762" s="195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  <c r="AA762" s="195"/>
      <c r="AB762" s="195"/>
      <c r="AC762" s="195"/>
      <c r="AD762" s="195"/>
      <c r="AE762" s="195"/>
    </row>
    <row r="763" spans="1:31" ht="15.75" customHeight="1">
      <c r="A763" s="195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</row>
    <row r="764" spans="1:31" ht="15.75" customHeight="1">
      <c r="A764" s="195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  <c r="AA764" s="195"/>
      <c r="AB764" s="195"/>
      <c r="AC764" s="195"/>
      <c r="AD764" s="195"/>
      <c r="AE764" s="195"/>
    </row>
    <row r="765" spans="1:31" ht="15.75" customHeight="1">
      <c r="A765" s="195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  <c r="AA765" s="195"/>
      <c r="AB765" s="195"/>
      <c r="AC765" s="195"/>
      <c r="AD765" s="195"/>
      <c r="AE765" s="195"/>
    </row>
    <row r="766" spans="1:31" ht="15.75" customHeight="1">
      <c r="A766" s="195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  <c r="AA766" s="195"/>
      <c r="AB766" s="195"/>
      <c r="AC766" s="195"/>
      <c r="AD766" s="195"/>
      <c r="AE766" s="195"/>
    </row>
    <row r="767" spans="1:31" ht="15.75" customHeight="1">
      <c r="A767" s="195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  <c r="AA767" s="195"/>
      <c r="AB767" s="195"/>
      <c r="AC767" s="195"/>
      <c r="AD767" s="195"/>
      <c r="AE767" s="195"/>
    </row>
    <row r="768" spans="1:31" ht="15.75" customHeight="1">
      <c r="A768" s="195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  <c r="AA768" s="195"/>
      <c r="AB768" s="195"/>
      <c r="AC768" s="195"/>
      <c r="AD768" s="195"/>
      <c r="AE768" s="195"/>
    </row>
    <row r="769" spans="1:31" ht="15.75" customHeight="1">
      <c r="A769" s="195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  <c r="AA769" s="195"/>
      <c r="AB769" s="195"/>
      <c r="AC769" s="195"/>
      <c r="AD769" s="195"/>
      <c r="AE769" s="195"/>
    </row>
    <row r="770" spans="1:31" ht="15.75" customHeight="1">
      <c r="A770" s="195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</row>
    <row r="771" spans="1:31" ht="15.75" customHeight="1">
      <c r="A771" s="195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  <c r="AA771" s="195"/>
      <c r="AB771" s="195"/>
      <c r="AC771" s="195"/>
      <c r="AD771" s="195"/>
      <c r="AE771" s="195"/>
    </row>
    <row r="772" spans="1:31" ht="15.75" customHeight="1">
      <c r="A772" s="195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5"/>
      <c r="AD772" s="195"/>
      <c r="AE772" s="195"/>
    </row>
    <row r="773" spans="1:31" ht="15.75" customHeight="1">
      <c r="A773" s="195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  <c r="AA773" s="195"/>
      <c r="AB773" s="195"/>
      <c r="AC773" s="195"/>
      <c r="AD773" s="195"/>
      <c r="AE773" s="195"/>
    </row>
    <row r="774" spans="1:31" ht="15.75" customHeight="1">
      <c r="A774" s="195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  <c r="AA774" s="195"/>
      <c r="AB774" s="195"/>
      <c r="AC774" s="195"/>
      <c r="AD774" s="195"/>
      <c r="AE774" s="195"/>
    </row>
    <row r="775" spans="1:31" ht="15.75" customHeight="1">
      <c r="A775" s="195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  <c r="AA775" s="195"/>
      <c r="AB775" s="195"/>
      <c r="AC775" s="195"/>
      <c r="AD775" s="195"/>
      <c r="AE775" s="195"/>
    </row>
    <row r="776" spans="1:31" ht="15.75" customHeight="1">
      <c r="A776" s="195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  <c r="AA776" s="195"/>
      <c r="AB776" s="195"/>
      <c r="AC776" s="195"/>
      <c r="AD776" s="195"/>
      <c r="AE776" s="195"/>
    </row>
    <row r="777" spans="1:31" ht="15.75" customHeight="1">
      <c r="A777" s="195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  <c r="AA777" s="195"/>
      <c r="AB777" s="195"/>
      <c r="AC777" s="195"/>
      <c r="AD777" s="195"/>
      <c r="AE777" s="195"/>
    </row>
    <row r="778" spans="1:31" ht="15.75" customHeight="1">
      <c r="A778" s="195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  <c r="AA778" s="195"/>
      <c r="AB778" s="195"/>
      <c r="AC778" s="195"/>
      <c r="AD778" s="195"/>
      <c r="AE778" s="195"/>
    </row>
    <row r="779" spans="1:31" ht="15.75" customHeight="1">
      <c r="A779" s="195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  <c r="AA779" s="195"/>
      <c r="AB779" s="195"/>
      <c r="AC779" s="195"/>
      <c r="AD779" s="195"/>
      <c r="AE779" s="195"/>
    </row>
    <row r="780" spans="1:31" ht="15.75" customHeight="1">
      <c r="A780" s="195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  <c r="AA780" s="195"/>
      <c r="AB780" s="195"/>
      <c r="AC780" s="195"/>
      <c r="AD780" s="195"/>
      <c r="AE780" s="195"/>
    </row>
    <row r="781" spans="1:31" ht="15.75" customHeight="1">
      <c r="A781" s="195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  <c r="AA781" s="195"/>
      <c r="AB781" s="195"/>
      <c r="AC781" s="195"/>
      <c r="AD781" s="195"/>
      <c r="AE781" s="195"/>
    </row>
    <row r="782" spans="1:31" ht="15.75" customHeight="1">
      <c r="A782" s="195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  <c r="AA782" s="195"/>
      <c r="AB782" s="195"/>
      <c r="AC782" s="195"/>
      <c r="AD782" s="195"/>
      <c r="AE782" s="195"/>
    </row>
    <row r="783" spans="1:31" ht="15.75" customHeight="1">
      <c r="A783" s="195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  <c r="AA783" s="195"/>
      <c r="AB783" s="195"/>
      <c r="AC783" s="195"/>
      <c r="AD783" s="195"/>
      <c r="AE783" s="195"/>
    </row>
    <row r="784" spans="1:31" ht="15.75" customHeight="1">
      <c r="A784" s="195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  <c r="AA784" s="195"/>
      <c r="AB784" s="195"/>
      <c r="AC784" s="195"/>
      <c r="AD784" s="195"/>
      <c r="AE784" s="195"/>
    </row>
    <row r="785" spans="1:31" ht="15.75" customHeight="1">
      <c r="A785" s="195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</row>
    <row r="786" spans="1:31" ht="15.75" customHeight="1">
      <c r="A786" s="195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  <c r="AA786" s="195"/>
      <c r="AB786" s="195"/>
      <c r="AC786" s="195"/>
      <c r="AD786" s="195"/>
      <c r="AE786" s="195"/>
    </row>
    <row r="787" spans="1:31" ht="15.75" customHeight="1">
      <c r="A787" s="195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  <c r="AA787" s="195"/>
      <c r="AB787" s="195"/>
      <c r="AC787" s="195"/>
      <c r="AD787" s="195"/>
      <c r="AE787" s="195"/>
    </row>
    <row r="788" spans="1:31" ht="15.75" customHeight="1">
      <c r="A788" s="195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  <c r="AA788" s="195"/>
      <c r="AB788" s="195"/>
      <c r="AC788" s="195"/>
      <c r="AD788" s="195"/>
      <c r="AE788" s="195"/>
    </row>
    <row r="789" spans="1:31" ht="15.75" customHeight="1">
      <c r="A789" s="195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  <c r="AA789" s="195"/>
      <c r="AB789" s="195"/>
      <c r="AC789" s="195"/>
      <c r="AD789" s="195"/>
      <c r="AE789" s="195"/>
    </row>
    <row r="790" spans="1:31" ht="15.75" customHeight="1">
      <c r="A790" s="195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  <c r="AA790" s="195"/>
      <c r="AB790" s="195"/>
      <c r="AC790" s="195"/>
      <c r="AD790" s="195"/>
      <c r="AE790" s="195"/>
    </row>
    <row r="791" spans="1:31" ht="15.75" customHeight="1">
      <c r="A791" s="195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  <c r="AA791" s="195"/>
      <c r="AB791" s="195"/>
      <c r="AC791" s="195"/>
      <c r="AD791" s="195"/>
      <c r="AE791" s="195"/>
    </row>
    <row r="792" spans="1:31" ht="15.75" customHeight="1">
      <c r="A792" s="195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5"/>
      <c r="AE792" s="195"/>
    </row>
    <row r="793" spans="1:31" ht="15.75" customHeight="1">
      <c r="A793" s="195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  <c r="AA793" s="195"/>
      <c r="AB793" s="195"/>
      <c r="AC793" s="195"/>
      <c r="AD793" s="195"/>
      <c r="AE793" s="195"/>
    </row>
    <row r="794" spans="1:31" ht="15.75" customHeight="1">
      <c r="A794" s="195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  <c r="AA794" s="195"/>
      <c r="AB794" s="195"/>
      <c r="AC794" s="195"/>
      <c r="AD794" s="195"/>
      <c r="AE794" s="195"/>
    </row>
    <row r="795" spans="1:31" ht="15.75" customHeight="1">
      <c r="A795" s="195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  <c r="AA795" s="195"/>
      <c r="AB795" s="195"/>
      <c r="AC795" s="195"/>
      <c r="AD795" s="195"/>
      <c r="AE795" s="195"/>
    </row>
    <row r="796" spans="1:31" ht="15.75" customHeight="1">
      <c r="A796" s="195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  <c r="AA796" s="195"/>
      <c r="AB796" s="195"/>
      <c r="AC796" s="195"/>
      <c r="AD796" s="195"/>
      <c r="AE796" s="195"/>
    </row>
    <row r="797" spans="1:31" ht="15.75" customHeight="1">
      <c r="A797" s="195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  <c r="AA797" s="195"/>
      <c r="AB797" s="195"/>
      <c r="AC797" s="195"/>
      <c r="AD797" s="195"/>
      <c r="AE797" s="195"/>
    </row>
    <row r="798" spans="1:31" ht="15.75" customHeight="1">
      <c r="A798" s="195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  <c r="AA798" s="195"/>
      <c r="AB798" s="195"/>
      <c r="AC798" s="195"/>
      <c r="AD798" s="195"/>
      <c r="AE798" s="195"/>
    </row>
    <row r="799" spans="1:31" ht="15.75" customHeight="1">
      <c r="A799" s="195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/>
    </row>
    <row r="800" spans="1:31" ht="15.75" customHeight="1">
      <c r="A800" s="195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/>
    </row>
    <row r="801" spans="1:31" ht="15.75" customHeight="1">
      <c r="A801" s="195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</row>
    <row r="802" spans="1:31" ht="15.75" customHeight="1">
      <c r="A802" s="195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/>
    </row>
    <row r="803" spans="1:31" ht="15.75" customHeight="1">
      <c r="A803" s="195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</row>
    <row r="804" spans="1:31" ht="15.75" customHeight="1">
      <c r="A804" s="195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/>
    </row>
    <row r="805" spans="1:31" ht="15.75" customHeight="1">
      <c r="A805" s="195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</row>
    <row r="806" spans="1:31" ht="15.75" customHeight="1">
      <c r="A806" s="195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/>
    </row>
    <row r="807" spans="1:31" ht="15.75" customHeight="1">
      <c r="A807" s="195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</row>
    <row r="808" spans="1:31" ht="15.75" customHeight="1">
      <c r="A808" s="195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  <c r="AA808" s="195"/>
      <c r="AB808" s="195"/>
      <c r="AC808" s="195"/>
      <c r="AD808" s="195"/>
      <c r="AE808" s="195"/>
    </row>
    <row r="809" spans="1:31" ht="15.75" customHeight="1">
      <c r="A809" s="195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  <c r="AA809" s="195"/>
      <c r="AB809" s="195"/>
      <c r="AC809" s="195"/>
      <c r="AD809" s="195"/>
      <c r="AE809" s="195"/>
    </row>
    <row r="810" spans="1:31" ht="15.75" customHeight="1">
      <c r="A810" s="195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  <c r="AA810" s="195"/>
      <c r="AB810" s="195"/>
      <c r="AC810" s="195"/>
      <c r="AD810" s="195"/>
      <c r="AE810" s="195"/>
    </row>
    <row r="811" spans="1:31" ht="15.75" customHeight="1">
      <c r="A811" s="195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  <c r="AA811" s="195"/>
      <c r="AB811" s="195"/>
      <c r="AC811" s="195"/>
      <c r="AD811" s="195"/>
      <c r="AE811" s="195"/>
    </row>
    <row r="812" spans="1:31" ht="15.75" customHeight="1">
      <c r="A812" s="195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  <c r="AA812" s="195"/>
      <c r="AB812" s="195"/>
      <c r="AC812" s="195"/>
      <c r="AD812" s="195"/>
      <c r="AE812" s="195"/>
    </row>
    <row r="813" spans="1:31" ht="15.75" customHeight="1">
      <c r="A813" s="195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  <c r="AA813" s="195"/>
      <c r="AB813" s="195"/>
      <c r="AC813" s="195"/>
      <c r="AD813" s="195"/>
      <c r="AE813" s="195"/>
    </row>
    <row r="814" spans="1:31" ht="15.75" customHeight="1">
      <c r="A814" s="195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  <c r="AA814" s="195"/>
      <c r="AB814" s="195"/>
      <c r="AC814" s="195"/>
      <c r="AD814" s="195"/>
      <c r="AE814" s="195"/>
    </row>
    <row r="815" spans="1:31" ht="15.75" customHeight="1">
      <c r="A815" s="195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  <c r="AA815" s="195"/>
      <c r="AB815" s="195"/>
      <c r="AC815" s="195"/>
      <c r="AD815" s="195"/>
      <c r="AE815" s="195"/>
    </row>
    <row r="816" spans="1:31" ht="15.75" customHeight="1">
      <c r="A816" s="195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  <c r="AA816" s="195"/>
      <c r="AB816" s="195"/>
      <c r="AC816" s="195"/>
      <c r="AD816" s="195"/>
      <c r="AE816" s="195"/>
    </row>
    <row r="817" spans="1:31" ht="15.75" customHeight="1">
      <c r="A817" s="195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  <c r="AA817" s="195"/>
      <c r="AB817" s="195"/>
      <c r="AC817" s="195"/>
      <c r="AD817" s="195"/>
      <c r="AE817" s="195"/>
    </row>
    <row r="818" spans="1:31" ht="15.75" customHeight="1">
      <c r="A818" s="195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  <c r="AA818" s="195"/>
      <c r="AB818" s="195"/>
      <c r="AC818" s="195"/>
      <c r="AD818" s="195"/>
      <c r="AE818" s="195"/>
    </row>
    <row r="819" spans="1:31" ht="15.75" customHeight="1">
      <c r="A819" s="195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  <c r="AA819" s="195"/>
      <c r="AB819" s="195"/>
      <c r="AC819" s="195"/>
      <c r="AD819" s="195"/>
      <c r="AE819" s="195"/>
    </row>
    <row r="820" spans="1:31" ht="15.75" customHeight="1">
      <c r="A820" s="195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  <c r="AA820" s="195"/>
      <c r="AB820" s="195"/>
      <c r="AC820" s="195"/>
      <c r="AD820" s="195"/>
      <c r="AE820" s="195"/>
    </row>
    <row r="821" spans="1:31" ht="15.75" customHeight="1">
      <c r="A821" s="195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</row>
    <row r="822" spans="1:31" ht="15.75" customHeight="1">
      <c r="A822" s="195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</row>
    <row r="823" spans="1:31" ht="15.75" customHeight="1">
      <c r="A823" s="195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5"/>
      <c r="AD823" s="195"/>
      <c r="AE823" s="195"/>
    </row>
    <row r="824" spans="1:31" ht="15.75" customHeight="1">
      <c r="A824" s="195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  <c r="AA824" s="195"/>
      <c r="AB824" s="195"/>
      <c r="AC824" s="195"/>
      <c r="AD824" s="195"/>
      <c r="AE824" s="195"/>
    </row>
    <row r="825" spans="1:31" ht="15.75" customHeight="1">
      <c r="A825" s="195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195"/>
      <c r="AD825" s="195"/>
      <c r="AE825" s="195"/>
    </row>
    <row r="826" spans="1:31" ht="15.75" customHeight="1">
      <c r="A826" s="195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  <c r="AA826" s="195"/>
      <c r="AB826" s="195"/>
      <c r="AC826" s="195"/>
      <c r="AD826" s="195"/>
      <c r="AE826" s="195"/>
    </row>
    <row r="827" spans="1:31" ht="15.75" customHeight="1">
      <c r="A827" s="195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  <c r="AA827" s="195"/>
      <c r="AB827" s="195"/>
      <c r="AC827" s="195"/>
      <c r="AD827" s="195"/>
      <c r="AE827" s="195"/>
    </row>
    <row r="828" spans="1:31" ht="15.75" customHeight="1">
      <c r="A828" s="195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  <c r="AA828" s="195"/>
      <c r="AB828" s="195"/>
      <c r="AC828" s="195"/>
      <c r="AD828" s="195"/>
      <c r="AE828" s="195"/>
    </row>
    <row r="829" spans="1:31" ht="15.75" customHeight="1">
      <c r="A829" s="195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195"/>
      <c r="AD829" s="195"/>
      <c r="AE829" s="195"/>
    </row>
    <row r="830" spans="1:31" ht="15.75" customHeight="1">
      <c r="A830" s="195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195"/>
      <c r="AD830" s="195"/>
      <c r="AE830" s="195"/>
    </row>
    <row r="831" spans="1:31" ht="15.75" customHeight="1">
      <c r="A831" s="195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  <c r="AA831" s="195"/>
      <c r="AB831" s="195"/>
      <c r="AC831" s="195"/>
      <c r="AD831" s="195"/>
      <c r="AE831" s="195"/>
    </row>
    <row r="832" spans="1:31" ht="15.75" customHeight="1">
      <c r="A832" s="195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  <c r="AA832" s="195"/>
      <c r="AB832" s="195"/>
      <c r="AC832" s="195"/>
      <c r="AD832" s="195"/>
      <c r="AE832" s="195"/>
    </row>
    <row r="833" spans="1:31" ht="15.75" customHeight="1">
      <c r="A833" s="195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  <c r="AA833" s="195"/>
      <c r="AB833" s="195"/>
      <c r="AC833" s="195"/>
      <c r="AD833" s="195"/>
      <c r="AE833" s="195"/>
    </row>
    <row r="834" spans="1:31" ht="15.75" customHeight="1">
      <c r="A834" s="195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195"/>
      <c r="AD834" s="195"/>
      <c r="AE834" s="195"/>
    </row>
    <row r="835" spans="1:31" ht="15.75" customHeight="1">
      <c r="A835" s="195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  <c r="AA835" s="195"/>
      <c r="AB835" s="195"/>
      <c r="AC835" s="195"/>
      <c r="AD835" s="195"/>
      <c r="AE835" s="195"/>
    </row>
    <row r="836" spans="1:31" ht="15.75" customHeight="1">
      <c r="A836" s="195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</row>
    <row r="837" spans="1:31" ht="15.75" customHeight="1">
      <c r="A837" s="195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  <c r="AA837" s="195"/>
      <c r="AB837" s="195"/>
      <c r="AC837" s="195"/>
      <c r="AD837" s="195"/>
      <c r="AE837" s="195"/>
    </row>
    <row r="838" spans="1:31" ht="15.75" customHeight="1">
      <c r="A838" s="195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  <c r="AA838" s="195"/>
      <c r="AB838" s="195"/>
      <c r="AC838" s="195"/>
      <c r="AD838" s="195"/>
      <c r="AE838" s="195"/>
    </row>
    <row r="839" spans="1:31" ht="15.75" customHeight="1">
      <c r="A839" s="195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  <c r="AA839" s="195"/>
      <c r="AB839" s="195"/>
      <c r="AC839" s="195"/>
      <c r="AD839" s="195"/>
      <c r="AE839" s="195"/>
    </row>
    <row r="840" spans="1:31" ht="15.75" customHeight="1">
      <c r="A840" s="195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  <c r="AA840" s="195"/>
      <c r="AB840" s="195"/>
      <c r="AC840" s="195"/>
      <c r="AD840" s="195"/>
      <c r="AE840" s="195"/>
    </row>
    <row r="841" spans="1:31" ht="15.75" customHeight="1">
      <c r="A841" s="195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</row>
    <row r="842" spans="1:31" ht="15.75" customHeight="1">
      <c r="A842" s="195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</row>
    <row r="843" spans="1:31" ht="15.75" customHeight="1">
      <c r="A843" s="195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  <c r="AA843" s="195"/>
      <c r="AB843" s="195"/>
      <c r="AC843" s="195"/>
      <c r="AD843" s="195"/>
      <c r="AE843" s="195"/>
    </row>
    <row r="844" spans="1:31" ht="15.75" customHeight="1">
      <c r="A844" s="195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  <c r="AA844" s="195"/>
      <c r="AB844" s="195"/>
      <c r="AC844" s="195"/>
      <c r="AD844" s="195"/>
      <c r="AE844" s="195"/>
    </row>
    <row r="845" spans="1:31" ht="15.75" customHeight="1">
      <c r="A845" s="195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  <c r="AA845" s="195"/>
      <c r="AB845" s="195"/>
      <c r="AC845" s="195"/>
      <c r="AD845" s="195"/>
      <c r="AE845" s="195"/>
    </row>
    <row r="846" spans="1:31" ht="15.75" customHeight="1">
      <c r="A846" s="195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  <c r="AA846" s="195"/>
      <c r="AB846" s="195"/>
      <c r="AC846" s="195"/>
      <c r="AD846" s="195"/>
      <c r="AE846" s="195"/>
    </row>
    <row r="847" spans="1:31" ht="15.75" customHeight="1">
      <c r="A847" s="195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  <c r="AA847" s="195"/>
      <c r="AB847" s="195"/>
      <c r="AC847" s="195"/>
      <c r="AD847" s="195"/>
      <c r="AE847" s="195"/>
    </row>
    <row r="848" spans="1:31" ht="15.75" customHeight="1">
      <c r="A848" s="195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</row>
    <row r="849" spans="1:31" ht="15.75" customHeight="1">
      <c r="A849" s="195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  <c r="AA849" s="195"/>
      <c r="AB849" s="195"/>
      <c r="AC849" s="195"/>
      <c r="AD849" s="195"/>
      <c r="AE849" s="195"/>
    </row>
    <row r="850" spans="1:31" ht="15.75" customHeight="1">
      <c r="A850" s="195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  <c r="AA850" s="195"/>
      <c r="AB850" s="195"/>
      <c r="AC850" s="195"/>
      <c r="AD850" s="195"/>
      <c r="AE850" s="195"/>
    </row>
    <row r="851" spans="1:31" ht="15.75" customHeight="1">
      <c r="A851" s="195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  <c r="AA851" s="195"/>
      <c r="AB851" s="195"/>
      <c r="AC851" s="195"/>
      <c r="AD851" s="195"/>
      <c r="AE851" s="195"/>
    </row>
    <row r="852" spans="1:31" ht="15.75" customHeight="1">
      <c r="A852" s="195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  <c r="AA852" s="195"/>
      <c r="AB852" s="195"/>
      <c r="AC852" s="195"/>
      <c r="AD852" s="195"/>
      <c r="AE852" s="195"/>
    </row>
    <row r="853" spans="1:31" ht="15.75" customHeight="1">
      <c r="A853" s="195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  <c r="AA853" s="195"/>
      <c r="AB853" s="195"/>
      <c r="AC853" s="195"/>
      <c r="AD853" s="195"/>
      <c r="AE853" s="195"/>
    </row>
    <row r="854" spans="1:31" ht="15.75" customHeight="1">
      <c r="A854" s="195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  <c r="AA854" s="195"/>
      <c r="AB854" s="195"/>
      <c r="AC854" s="195"/>
      <c r="AD854" s="195"/>
      <c r="AE854" s="195"/>
    </row>
    <row r="855" spans="1:31" ht="15.75" customHeight="1">
      <c r="A855" s="195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  <c r="AA855" s="195"/>
      <c r="AB855" s="195"/>
      <c r="AC855" s="195"/>
      <c r="AD855" s="195"/>
      <c r="AE855" s="195"/>
    </row>
    <row r="856" spans="1:31" ht="15.75" customHeight="1">
      <c r="A856" s="195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  <c r="AA856" s="195"/>
      <c r="AB856" s="195"/>
      <c r="AC856" s="195"/>
      <c r="AD856" s="195"/>
      <c r="AE856" s="195"/>
    </row>
    <row r="857" spans="1:31" ht="15.75" customHeight="1">
      <c r="A857" s="195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  <c r="AA857" s="195"/>
      <c r="AB857" s="195"/>
      <c r="AC857" s="195"/>
      <c r="AD857" s="195"/>
      <c r="AE857" s="195"/>
    </row>
    <row r="858" spans="1:31" ht="15.75" customHeight="1">
      <c r="A858" s="195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  <c r="AA858" s="195"/>
      <c r="AB858" s="195"/>
      <c r="AC858" s="195"/>
      <c r="AD858" s="195"/>
      <c r="AE858" s="195"/>
    </row>
    <row r="859" spans="1:31" ht="15.75" customHeight="1">
      <c r="A859" s="195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  <c r="AA859" s="195"/>
      <c r="AB859" s="195"/>
      <c r="AC859" s="195"/>
      <c r="AD859" s="195"/>
      <c r="AE859" s="195"/>
    </row>
    <row r="860" spans="1:31" ht="15.75" customHeight="1">
      <c r="A860" s="195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  <c r="AA860" s="195"/>
      <c r="AB860" s="195"/>
      <c r="AC860" s="195"/>
      <c r="AD860" s="195"/>
      <c r="AE860" s="195"/>
    </row>
    <row r="861" spans="1:31" ht="15.75" customHeight="1">
      <c r="A861" s="195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/>
    </row>
    <row r="862" spans="1:31" ht="15.75" customHeight="1">
      <c r="A862" s="195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  <c r="AA862" s="195"/>
      <c r="AB862" s="195"/>
      <c r="AC862" s="195"/>
      <c r="AD862" s="195"/>
      <c r="AE862" s="195"/>
    </row>
    <row r="863" spans="1:31" ht="15.75" customHeight="1">
      <c r="A863" s="195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  <c r="AA863" s="195"/>
      <c r="AB863" s="195"/>
      <c r="AC863" s="195"/>
      <c r="AD863" s="195"/>
      <c r="AE863" s="195"/>
    </row>
    <row r="864" spans="1:31" ht="15.75" customHeight="1">
      <c r="A864" s="195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  <c r="AA864" s="195"/>
      <c r="AB864" s="195"/>
      <c r="AC864" s="195"/>
      <c r="AD864" s="195"/>
      <c r="AE864" s="195"/>
    </row>
    <row r="865" spans="1:31" ht="15.75" customHeight="1">
      <c r="A865" s="195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  <c r="AA865" s="195"/>
      <c r="AB865" s="195"/>
      <c r="AC865" s="195"/>
      <c r="AD865" s="195"/>
      <c r="AE865" s="195"/>
    </row>
    <row r="866" spans="1:31" ht="15.75" customHeight="1">
      <c r="A866" s="195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  <c r="AA866" s="195"/>
      <c r="AB866" s="195"/>
      <c r="AC866" s="195"/>
      <c r="AD866" s="195"/>
      <c r="AE866" s="195"/>
    </row>
    <row r="867" spans="1:31" ht="15.75" customHeight="1">
      <c r="A867" s="195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  <c r="AA867" s="195"/>
      <c r="AB867" s="195"/>
      <c r="AC867" s="195"/>
      <c r="AD867" s="195"/>
      <c r="AE867" s="195"/>
    </row>
    <row r="868" spans="1:31" ht="15.75" customHeight="1">
      <c r="A868" s="195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  <c r="AA868" s="195"/>
      <c r="AB868" s="195"/>
      <c r="AC868" s="195"/>
      <c r="AD868" s="195"/>
      <c r="AE868" s="195"/>
    </row>
    <row r="869" spans="1:31" ht="15.75" customHeight="1">
      <c r="A869" s="195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  <c r="AA869" s="195"/>
      <c r="AB869" s="195"/>
      <c r="AC869" s="195"/>
      <c r="AD869" s="195"/>
      <c r="AE869" s="195"/>
    </row>
    <row r="870" spans="1:31" ht="15.75" customHeight="1">
      <c r="A870" s="195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  <c r="AA870" s="195"/>
      <c r="AB870" s="195"/>
      <c r="AC870" s="195"/>
      <c r="AD870" s="195"/>
      <c r="AE870" s="195"/>
    </row>
    <row r="871" spans="1:31" ht="15.75" customHeight="1">
      <c r="A871" s="195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  <c r="AA871" s="195"/>
      <c r="AB871" s="195"/>
      <c r="AC871" s="195"/>
      <c r="AD871" s="195"/>
      <c r="AE871" s="195"/>
    </row>
    <row r="872" spans="1:31" ht="15.75" customHeight="1">
      <c r="A872" s="195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</row>
    <row r="873" spans="1:31" ht="15.75" customHeight="1">
      <c r="A873" s="195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  <c r="AA873" s="195"/>
      <c r="AB873" s="195"/>
      <c r="AC873" s="195"/>
      <c r="AD873" s="195"/>
      <c r="AE873" s="195"/>
    </row>
    <row r="874" spans="1:31" ht="15.75" customHeight="1">
      <c r="A874" s="195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5"/>
      <c r="AD874" s="195"/>
      <c r="AE874" s="195"/>
    </row>
    <row r="875" spans="1:31" ht="15.75" customHeight="1">
      <c r="A875" s="195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  <c r="AA875" s="195"/>
      <c r="AB875" s="195"/>
      <c r="AC875" s="195"/>
      <c r="AD875" s="195"/>
      <c r="AE875" s="195"/>
    </row>
    <row r="876" spans="1:31" ht="15.75" customHeight="1">
      <c r="A876" s="195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  <c r="AA876" s="195"/>
      <c r="AB876" s="195"/>
      <c r="AC876" s="195"/>
      <c r="AD876" s="195"/>
      <c r="AE876" s="195"/>
    </row>
    <row r="877" spans="1:31" ht="15.75" customHeight="1">
      <c r="A877" s="195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  <c r="AA877" s="195"/>
      <c r="AB877" s="195"/>
      <c r="AC877" s="195"/>
      <c r="AD877" s="195"/>
      <c r="AE877" s="195"/>
    </row>
    <row r="878" spans="1:31" ht="15.75" customHeight="1">
      <c r="A878" s="195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  <c r="AA878" s="195"/>
      <c r="AB878" s="195"/>
      <c r="AC878" s="195"/>
      <c r="AD878" s="195"/>
      <c r="AE878" s="195"/>
    </row>
    <row r="879" spans="1:31" ht="15.75" customHeight="1">
      <c r="A879" s="195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  <c r="AA879" s="195"/>
      <c r="AB879" s="195"/>
      <c r="AC879" s="195"/>
      <c r="AD879" s="195"/>
      <c r="AE879" s="195"/>
    </row>
    <row r="880" spans="1:31" ht="15.75" customHeight="1">
      <c r="A880" s="195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  <c r="AA880" s="195"/>
      <c r="AB880" s="195"/>
      <c r="AC880" s="195"/>
      <c r="AD880" s="195"/>
      <c r="AE880" s="195"/>
    </row>
    <row r="881" spans="1:31" ht="15.75" customHeight="1">
      <c r="A881" s="195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</row>
    <row r="882" spans="1:31" ht="15.75" customHeight="1">
      <c r="A882" s="195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  <c r="AA882" s="195"/>
      <c r="AB882" s="195"/>
      <c r="AC882" s="195"/>
      <c r="AD882" s="195"/>
      <c r="AE882" s="195"/>
    </row>
    <row r="883" spans="1:31" ht="15.75" customHeight="1">
      <c r="A883" s="195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</row>
    <row r="884" spans="1:31" ht="15.75" customHeight="1">
      <c r="A884" s="195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  <c r="AA884" s="195"/>
      <c r="AB884" s="195"/>
      <c r="AC884" s="195"/>
      <c r="AD884" s="195"/>
      <c r="AE884" s="195"/>
    </row>
    <row r="885" spans="1:31" ht="15.75" customHeight="1">
      <c r="A885" s="195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  <c r="AA885" s="195"/>
      <c r="AB885" s="195"/>
      <c r="AC885" s="195"/>
      <c r="AD885" s="195"/>
      <c r="AE885" s="195"/>
    </row>
    <row r="886" spans="1:31" ht="15.75" customHeight="1">
      <c r="A886" s="195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  <c r="AA886" s="195"/>
      <c r="AB886" s="195"/>
      <c r="AC886" s="195"/>
      <c r="AD886" s="195"/>
      <c r="AE886" s="195"/>
    </row>
    <row r="887" spans="1:31" ht="15.75" customHeight="1">
      <c r="A887" s="195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</row>
    <row r="888" spans="1:31" ht="15.75" customHeight="1">
      <c r="A888" s="195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  <c r="AA888" s="195"/>
      <c r="AB888" s="195"/>
      <c r="AC888" s="195"/>
      <c r="AD888" s="195"/>
      <c r="AE888" s="195"/>
    </row>
    <row r="889" spans="1:31" ht="15.75" customHeight="1">
      <c r="A889" s="195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  <c r="AA889" s="195"/>
      <c r="AB889" s="195"/>
      <c r="AC889" s="195"/>
      <c r="AD889" s="195"/>
      <c r="AE889" s="195"/>
    </row>
    <row r="890" spans="1:31" ht="15.75" customHeight="1">
      <c r="A890" s="195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  <c r="AA890" s="195"/>
      <c r="AB890" s="195"/>
      <c r="AC890" s="195"/>
      <c r="AD890" s="195"/>
      <c r="AE890" s="195"/>
    </row>
    <row r="891" spans="1:31" ht="15.75" customHeight="1">
      <c r="A891" s="195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  <c r="AA891" s="195"/>
      <c r="AB891" s="195"/>
      <c r="AC891" s="195"/>
      <c r="AD891" s="195"/>
      <c r="AE891" s="195"/>
    </row>
    <row r="892" spans="1:31" ht="15.75" customHeight="1">
      <c r="A892" s="195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  <c r="AA892" s="195"/>
      <c r="AB892" s="195"/>
      <c r="AC892" s="195"/>
      <c r="AD892" s="195"/>
      <c r="AE892" s="195"/>
    </row>
    <row r="893" spans="1:31" ht="15.75" customHeight="1">
      <c r="A893" s="195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  <c r="AA893" s="195"/>
      <c r="AB893" s="195"/>
      <c r="AC893" s="195"/>
      <c r="AD893" s="195"/>
      <c r="AE893" s="195"/>
    </row>
    <row r="894" spans="1:31" ht="15.75" customHeight="1">
      <c r="A894" s="195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  <c r="AA894" s="195"/>
      <c r="AB894" s="195"/>
      <c r="AC894" s="195"/>
      <c r="AD894" s="195"/>
      <c r="AE894" s="195"/>
    </row>
    <row r="895" spans="1:31" ht="15.75" customHeight="1">
      <c r="A895" s="195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  <c r="AA895" s="195"/>
      <c r="AB895" s="195"/>
      <c r="AC895" s="195"/>
      <c r="AD895" s="195"/>
      <c r="AE895" s="195"/>
    </row>
    <row r="896" spans="1:31" ht="15.75" customHeight="1">
      <c r="A896" s="195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  <c r="AA896" s="195"/>
      <c r="AB896" s="195"/>
      <c r="AC896" s="195"/>
      <c r="AD896" s="195"/>
      <c r="AE896" s="195"/>
    </row>
    <row r="897" spans="1:31" ht="15.75" customHeight="1">
      <c r="A897" s="195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  <c r="AA897" s="195"/>
      <c r="AB897" s="195"/>
      <c r="AC897" s="195"/>
      <c r="AD897" s="195"/>
      <c r="AE897" s="195"/>
    </row>
    <row r="898" spans="1:31" ht="15.75" customHeight="1">
      <c r="A898" s="195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  <c r="AA898" s="195"/>
      <c r="AB898" s="195"/>
      <c r="AC898" s="195"/>
      <c r="AD898" s="195"/>
      <c r="AE898" s="195"/>
    </row>
    <row r="899" spans="1:31" ht="15.75" customHeight="1">
      <c r="A899" s="195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  <c r="AA899" s="195"/>
      <c r="AB899" s="195"/>
      <c r="AC899" s="195"/>
      <c r="AD899" s="195"/>
      <c r="AE899" s="195"/>
    </row>
    <row r="900" spans="1:31" ht="15.75" customHeight="1">
      <c r="A900" s="195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  <c r="AA900" s="195"/>
      <c r="AB900" s="195"/>
      <c r="AC900" s="195"/>
      <c r="AD900" s="195"/>
      <c r="AE900" s="195"/>
    </row>
    <row r="901" spans="1:31" ht="15.75" customHeight="1">
      <c r="A901" s="195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  <c r="AA901" s="195"/>
      <c r="AB901" s="195"/>
      <c r="AC901" s="195"/>
      <c r="AD901" s="195"/>
      <c r="AE901" s="195"/>
    </row>
    <row r="902" spans="1:31" ht="15.75" customHeight="1">
      <c r="A902" s="195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  <c r="AA902" s="195"/>
      <c r="AB902" s="195"/>
      <c r="AC902" s="195"/>
      <c r="AD902" s="195"/>
      <c r="AE902" s="195"/>
    </row>
    <row r="903" spans="1:31" ht="15.75" customHeight="1">
      <c r="A903" s="195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  <c r="AA903" s="195"/>
      <c r="AB903" s="195"/>
      <c r="AC903" s="195"/>
      <c r="AD903" s="195"/>
      <c r="AE903" s="195"/>
    </row>
    <row r="904" spans="1:31" ht="15.75" customHeight="1">
      <c r="A904" s="195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  <c r="AA904" s="195"/>
      <c r="AB904" s="195"/>
      <c r="AC904" s="195"/>
      <c r="AD904" s="195"/>
      <c r="AE904" s="195"/>
    </row>
    <row r="905" spans="1:31" ht="15.75" customHeight="1">
      <c r="A905" s="195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  <c r="AA905" s="195"/>
      <c r="AB905" s="195"/>
      <c r="AC905" s="195"/>
      <c r="AD905" s="195"/>
      <c r="AE905" s="195"/>
    </row>
    <row r="906" spans="1:31" ht="15.75" customHeight="1">
      <c r="A906" s="195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  <c r="AA906" s="195"/>
      <c r="AB906" s="195"/>
      <c r="AC906" s="195"/>
      <c r="AD906" s="195"/>
      <c r="AE906" s="195"/>
    </row>
    <row r="907" spans="1:31" ht="15.75" customHeight="1">
      <c r="A907" s="195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  <c r="AA907" s="195"/>
      <c r="AB907" s="195"/>
      <c r="AC907" s="195"/>
      <c r="AD907" s="195"/>
      <c r="AE907" s="195"/>
    </row>
    <row r="908" spans="1:31" ht="15.75" customHeight="1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  <c r="AA908" s="195"/>
      <c r="AB908" s="195"/>
      <c r="AC908" s="195"/>
      <c r="AD908" s="195"/>
      <c r="AE908" s="195"/>
    </row>
    <row r="909" spans="1:31" ht="15.75" customHeight="1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  <c r="AA909" s="195"/>
      <c r="AB909" s="195"/>
      <c r="AC909" s="195"/>
      <c r="AD909" s="195"/>
      <c r="AE909" s="195"/>
    </row>
    <row r="910" spans="1:31" ht="15.75" customHeight="1">
      <c r="A910" s="195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  <c r="AA910" s="195"/>
      <c r="AB910" s="195"/>
      <c r="AC910" s="195"/>
      <c r="AD910" s="195"/>
      <c r="AE910" s="195"/>
    </row>
    <row r="911" spans="1:31" ht="15.75" customHeight="1">
      <c r="A911" s="195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  <c r="AA911" s="195"/>
      <c r="AB911" s="195"/>
      <c r="AC911" s="195"/>
      <c r="AD911" s="195"/>
      <c r="AE911" s="195"/>
    </row>
    <row r="912" spans="1:31" ht="15.75" customHeight="1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  <c r="AA912" s="195"/>
      <c r="AB912" s="195"/>
      <c r="AC912" s="195"/>
      <c r="AD912" s="195"/>
      <c r="AE912" s="195"/>
    </row>
    <row r="913" spans="1:31" ht="15.75" customHeight="1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  <c r="AA913" s="195"/>
      <c r="AB913" s="195"/>
      <c r="AC913" s="195"/>
      <c r="AD913" s="195"/>
      <c r="AE913" s="195"/>
    </row>
    <row r="914" spans="1:31" ht="15.75" customHeight="1">
      <c r="A914" s="195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  <c r="AA914" s="195"/>
      <c r="AB914" s="195"/>
      <c r="AC914" s="195"/>
      <c r="AD914" s="195"/>
      <c r="AE914" s="195"/>
    </row>
    <row r="915" spans="1:31" ht="15.75" customHeight="1">
      <c r="A915" s="195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  <c r="AA915" s="195"/>
      <c r="AB915" s="195"/>
      <c r="AC915" s="195"/>
      <c r="AD915" s="195"/>
      <c r="AE915" s="195"/>
    </row>
    <row r="916" spans="1:31" ht="15.75" customHeight="1">
      <c r="A916" s="195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  <c r="AA916" s="195"/>
      <c r="AB916" s="195"/>
      <c r="AC916" s="195"/>
      <c r="AD916" s="195"/>
      <c r="AE916" s="195"/>
    </row>
    <row r="917" spans="1:31" ht="15.75" customHeight="1">
      <c r="A917" s="195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  <c r="AA917" s="195"/>
      <c r="AB917" s="195"/>
      <c r="AC917" s="195"/>
      <c r="AD917" s="195"/>
      <c r="AE917" s="195"/>
    </row>
    <row r="918" spans="1:31" ht="15.75" customHeight="1">
      <c r="A918" s="195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  <c r="AA918" s="195"/>
      <c r="AB918" s="195"/>
      <c r="AC918" s="195"/>
      <c r="AD918" s="195"/>
      <c r="AE918" s="195"/>
    </row>
    <row r="919" spans="1:31" ht="15.75" customHeight="1">
      <c r="A919" s="195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  <c r="AA919" s="195"/>
      <c r="AB919" s="195"/>
      <c r="AC919" s="195"/>
      <c r="AD919" s="195"/>
      <c r="AE919" s="195"/>
    </row>
    <row r="920" spans="1:31" ht="15.75" customHeight="1">
      <c r="A920" s="195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  <c r="AA920" s="195"/>
      <c r="AB920" s="195"/>
      <c r="AC920" s="195"/>
      <c r="AD920" s="195"/>
      <c r="AE920" s="195"/>
    </row>
    <row r="921" spans="1:31" ht="15.75" customHeight="1">
      <c r="A921" s="195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  <c r="AA921" s="195"/>
      <c r="AB921" s="195"/>
      <c r="AC921" s="195"/>
      <c r="AD921" s="195"/>
      <c r="AE921" s="195"/>
    </row>
    <row r="922" spans="1:31" ht="15.75" customHeight="1">
      <c r="A922" s="195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  <c r="AA922" s="195"/>
      <c r="AB922" s="195"/>
      <c r="AC922" s="195"/>
      <c r="AD922" s="195"/>
      <c r="AE922" s="195"/>
    </row>
    <row r="923" spans="1:31" ht="15.75" customHeight="1">
      <c r="A923" s="195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  <c r="AA923" s="195"/>
      <c r="AB923" s="195"/>
      <c r="AC923" s="195"/>
      <c r="AD923" s="195"/>
      <c r="AE923" s="195"/>
    </row>
    <row r="924" spans="1:31" ht="15.75" customHeight="1">
      <c r="A924" s="195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</row>
    <row r="925" spans="1:31" ht="15.75" customHeight="1">
      <c r="A925" s="195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  <c r="AA925" s="195"/>
      <c r="AB925" s="195"/>
      <c r="AC925" s="195"/>
      <c r="AD925" s="195"/>
      <c r="AE925" s="195"/>
    </row>
    <row r="926" spans="1:31" ht="15.75" customHeight="1">
      <c r="A926" s="195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5"/>
      <c r="AD926" s="195"/>
      <c r="AE926" s="195"/>
    </row>
    <row r="927" spans="1:31" ht="15.75" customHeight="1">
      <c r="A927" s="195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  <c r="AA927" s="195"/>
      <c r="AB927" s="195"/>
      <c r="AC927" s="195"/>
      <c r="AD927" s="195"/>
      <c r="AE927" s="195"/>
    </row>
    <row r="928" spans="1:31" ht="15.75" customHeight="1">
      <c r="A928" s="195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</row>
    <row r="929" spans="1:31" ht="15.75" customHeight="1">
      <c r="A929" s="195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  <c r="AA929" s="195"/>
      <c r="AB929" s="195"/>
      <c r="AC929" s="195"/>
      <c r="AD929" s="195"/>
      <c r="AE929" s="195"/>
    </row>
    <row r="930" spans="1:31" ht="15.75" customHeight="1">
      <c r="A930" s="195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  <c r="AA930" s="195"/>
      <c r="AB930" s="195"/>
      <c r="AC930" s="195"/>
      <c r="AD930" s="195"/>
      <c r="AE930" s="195"/>
    </row>
    <row r="931" spans="1:31" ht="15.75" customHeight="1">
      <c r="A931" s="195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  <c r="AA931" s="195"/>
      <c r="AB931" s="195"/>
      <c r="AC931" s="195"/>
      <c r="AD931" s="195"/>
      <c r="AE931" s="195"/>
    </row>
    <row r="932" spans="1:31" ht="15.75" customHeight="1">
      <c r="A932" s="195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  <c r="AA932" s="195"/>
      <c r="AB932" s="195"/>
      <c r="AC932" s="195"/>
      <c r="AD932" s="195"/>
      <c r="AE932" s="195"/>
    </row>
    <row r="933" spans="1:31" ht="15.75" customHeight="1">
      <c r="A933" s="195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  <c r="AA933" s="195"/>
      <c r="AB933" s="195"/>
      <c r="AC933" s="195"/>
      <c r="AD933" s="195"/>
      <c r="AE933" s="195"/>
    </row>
    <row r="934" spans="1:31" ht="15.75" customHeight="1">
      <c r="A934" s="195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  <c r="AA934" s="195"/>
      <c r="AB934" s="195"/>
      <c r="AC934" s="195"/>
      <c r="AD934" s="195"/>
      <c r="AE934" s="195"/>
    </row>
    <row r="935" spans="1:31" ht="15.75" customHeight="1">
      <c r="A935" s="195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</row>
    <row r="936" spans="1:31" ht="15.75" customHeight="1">
      <c r="A936" s="195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  <c r="AA936" s="195"/>
      <c r="AB936" s="195"/>
      <c r="AC936" s="195"/>
      <c r="AD936" s="195"/>
      <c r="AE936" s="195"/>
    </row>
    <row r="937" spans="1:31" ht="15.75" customHeight="1">
      <c r="A937" s="195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  <c r="AA937" s="195"/>
      <c r="AB937" s="195"/>
      <c r="AC937" s="195"/>
      <c r="AD937" s="195"/>
      <c r="AE937" s="195"/>
    </row>
    <row r="938" spans="1:31" ht="15.75" customHeight="1">
      <c r="A938" s="195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  <c r="AA938" s="195"/>
      <c r="AB938" s="195"/>
      <c r="AC938" s="195"/>
      <c r="AD938" s="195"/>
      <c r="AE938" s="195"/>
    </row>
    <row r="939" spans="1:31" ht="15.75" customHeight="1">
      <c r="A939" s="195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</row>
    <row r="940" spans="1:31" ht="15.75" customHeight="1">
      <c r="A940" s="195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</row>
    <row r="941" spans="1:31" ht="15.75" customHeight="1">
      <c r="A941" s="195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  <c r="AA941" s="195"/>
      <c r="AB941" s="195"/>
      <c r="AC941" s="195"/>
      <c r="AD941" s="195"/>
      <c r="AE941" s="195"/>
    </row>
    <row r="942" spans="1:31" ht="15.75" customHeight="1">
      <c r="A942" s="195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  <c r="AA942" s="195"/>
      <c r="AB942" s="195"/>
      <c r="AC942" s="195"/>
      <c r="AD942" s="195"/>
      <c r="AE942" s="195"/>
    </row>
    <row r="943" spans="1:31" ht="15.75" customHeight="1">
      <c r="A943" s="195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  <c r="AA943" s="195"/>
      <c r="AB943" s="195"/>
      <c r="AC943" s="195"/>
      <c r="AD943" s="195"/>
      <c r="AE943" s="195"/>
    </row>
    <row r="944" spans="1:31" ht="15.75" customHeight="1">
      <c r="A944" s="195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  <c r="AA944" s="195"/>
      <c r="AB944" s="195"/>
      <c r="AC944" s="195"/>
      <c r="AD944" s="195"/>
      <c r="AE944" s="195"/>
    </row>
    <row r="945" spans="1:31" ht="15.75" customHeight="1">
      <c r="A945" s="195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  <c r="AA945" s="195"/>
      <c r="AB945" s="195"/>
      <c r="AC945" s="195"/>
      <c r="AD945" s="195"/>
      <c r="AE945" s="195"/>
    </row>
    <row r="946" spans="1:31" ht="15.75" customHeight="1">
      <c r="A946" s="195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  <c r="AA946" s="195"/>
      <c r="AB946" s="195"/>
      <c r="AC946" s="195"/>
      <c r="AD946" s="195"/>
      <c r="AE946" s="195"/>
    </row>
    <row r="947" spans="1:31" ht="15.75" customHeight="1">
      <c r="A947" s="195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  <c r="AA947" s="195"/>
      <c r="AB947" s="195"/>
      <c r="AC947" s="195"/>
      <c r="AD947" s="195"/>
      <c r="AE947" s="195"/>
    </row>
    <row r="948" spans="1:31" ht="15.75" customHeight="1">
      <c r="A948" s="195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  <c r="AA948" s="195"/>
      <c r="AB948" s="195"/>
      <c r="AC948" s="195"/>
      <c r="AD948" s="195"/>
      <c r="AE948" s="195"/>
    </row>
    <row r="949" spans="1:31" ht="15.75" customHeight="1">
      <c r="A949" s="195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  <c r="AA949" s="195"/>
      <c r="AB949" s="195"/>
      <c r="AC949" s="195"/>
      <c r="AD949" s="195"/>
      <c r="AE949" s="195"/>
    </row>
    <row r="950" spans="1:31" ht="15.75" customHeight="1">
      <c r="A950" s="195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  <c r="AA950" s="195"/>
      <c r="AB950" s="195"/>
      <c r="AC950" s="195"/>
      <c r="AD950" s="195"/>
      <c r="AE950" s="195"/>
    </row>
    <row r="951" spans="1:31" ht="15.75" customHeight="1">
      <c r="A951" s="195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  <c r="AA951" s="195"/>
      <c r="AB951" s="195"/>
      <c r="AC951" s="195"/>
      <c r="AD951" s="195"/>
      <c r="AE951" s="195"/>
    </row>
    <row r="952" spans="1:31" ht="15.75" customHeight="1">
      <c r="A952" s="195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  <c r="AA952" s="195"/>
      <c r="AB952" s="195"/>
      <c r="AC952" s="195"/>
      <c r="AD952" s="195"/>
      <c r="AE952" s="195"/>
    </row>
    <row r="953" spans="1:31" ht="15.75" customHeight="1">
      <c r="A953" s="195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  <c r="AA953" s="195"/>
      <c r="AB953" s="195"/>
      <c r="AC953" s="195"/>
      <c r="AD953" s="195"/>
      <c r="AE953" s="195"/>
    </row>
    <row r="954" spans="1:31" ht="15.75" customHeight="1">
      <c r="A954" s="195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  <c r="AA954" s="195"/>
      <c r="AB954" s="195"/>
      <c r="AC954" s="195"/>
      <c r="AD954" s="195"/>
      <c r="AE954" s="195"/>
    </row>
    <row r="955" spans="1:31" ht="15.75" customHeight="1">
      <c r="A955" s="195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  <c r="AA955" s="195"/>
      <c r="AB955" s="195"/>
      <c r="AC955" s="195"/>
      <c r="AD955" s="195"/>
      <c r="AE955" s="195"/>
    </row>
    <row r="956" spans="1:31" ht="15.75" customHeight="1">
      <c r="A956" s="195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  <c r="AA956" s="195"/>
      <c r="AB956" s="195"/>
      <c r="AC956" s="195"/>
      <c r="AD956" s="195"/>
      <c r="AE956" s="195"/>
    </row>
    <row r="957" spans="1:31" ht="15.75" customHeight="1">
      <c r="A957" s="195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  <c r="AA957" s="195"/>
      <c r="AB957" s="195"/>
      <c r="AC957" s="195"/>
      <c r="AD957" s="195"/>
      <c r="AE957" s="195"/>
    </row>
    <row r="958" spans="1:31" ht="15.75" customHeight="1">
      <c r="A958" s="195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  <c r="AA958" s="195"/>
      <c r="AB958" s="195"/>
      <c r="AC958" s="195"/>
      <c r="AD958" s="195"/>
      <c r="AE958" s="195"/>
    </row>
    <row r="959" spans="1:31" ht="15.75" customHeight="1">
      <c r="A959" s="195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  <c r="AA959" s="195"/>
      <c r="AB959" s="195"/>
      <c r="AC959" s="195"/>
      <c r="AD959" s="195"/>
      <c r="AE959" s="195"/>
    </row>
    <row r="960" spans="1:31" ht="15.75" customHeight="1">
      <c r="A960" s="195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  <c r="AA960" s="195"/>
      <c r="AB960" s="195"/>
      <c r="AC960" s="195"/>
      <c r="AD960" s="195"/>
      <c r="AE960" s="195"/>
    </row>
    <row r="961" spans="1:31" ht="15.75" customHeight="1">
      <c r="A961" s="195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  <c r="AA961" s="195"/>
      <c r="AB961" s="195"/>
      <c r="AC961" s="195"/>
      <c r="AD961" s="195"/>
      <c r="AE961" s="195"/>
    </row>
    <row r="962" spans="1:31" ht="15.75" customHeight="1">
      <c r="A962" s="195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  <c r="AA962" s="195"/>
      <c r="AB962" s="195"/>
      <c r="AC962" s="195"/>
      <c r="AD962" s="195"/>
      <c r="AE962" s="195"/>
    </row>
    <row r="963" spans="1:31" ht="15.75" customHeight="1">
      <c r="A963" s="195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  <c r="AA963" s="195"/>
      <c r="AB963" s="195"/>
      <c r="AC963" s="195"/>
      <c r="AD963" s="195"/>
      <c r="AE963" s="195"/>
    </row>
    <row r="964" spans="1:31" ht="15.75" customHeight="1">
      <c r="A964" s="195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  <c r="AA964" s="195"/>
      <c r="AB964" s="195"/>
      <c r="AC964" s="195"/>
      <c r="AD964" s="195"/>
      <c r="AE964" s="195"/>
    </row>
    <row r="965" spans="1:31" ht="15.75" customHeight="1">
      <c r="A965" s="195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  <c r="AA965" s="195"/>
      <c r="AB965" s="195"/>
      <c r="AC965" s="195"/>
      <c r="AD965" s="195"/>
      <c r="AE965" s="195"/>
    </row>
    <row r="966" spans="1:31" ht="15.75" customHeight="1">
      <c r="A966" s="195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  <c r="AA966" s="195"/>
      <c r="AB966" s="195"/>
      <c r="AC966" s="195"/>
      <c r="AD966" s="195"/>
      <c r="AE966" s="195"/>
    </row>
    <row r="967" spans="1:31" ht="15.75" customHeight="1">
      <c r="A967" s="195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  <c r="AA967" s="195"/>
      <c r="AB967" s="195"/>
      <c r="AC967" s="195"/>
      <c r="AD967" s="195"/>
      <c r="AE967" s="195"/>
    </row>
    <row r="968" spans="1:31" ht="15.75" customHeight="1">
      <c r="A968" s="195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  <c r="AA968" s="195"/>
      <c r="AB968" s="195"/>
      <c r="AC968" s="195"/>
      <c r="AD968" s="195"/>
      <c r="AE968" s="195"/>
    </row>
    <row r="969" spans="1:31" ht="15.75" customHeight="1">
      <c r="A969" s="195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  <c r="AA969" s="195"/>
      <c r="AB969" s="195"/>
      <c r="AC969" s="195"/>
      <c r="AD969" s="195"/>
      <c r="AE969" s="195"/>
    </row>
    <row r="970" spans="1:31" ht="15.75" customHeight="1">
      <c r="A970" s="195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  <c r="AA970" s="195"/>
      <c r="AB970" s="195"/>
      <c r="AC970" s="195"/>
      <c r="AD970" s="195"/>
      <c r="AE970" s="195"/>
    </row>
    <row r="971" spans="1:31" ht="15.75" customHeight="1">
      <c r="A971" s="195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  <c r="AA971" s="195"/>
      <c r="AB971" s="195"/>
      <c r="AC971" s="195"/>
      <c r="AD971" s="195"/>
      <c r="AE971" s="195"/>
    </row>
    <row r="972" spans="1:31" ht="15.75" customHeight="1">
      <c r="A972" s="195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  <c r="AA972" s="195"/>
      <c r="AB972" s="195"/>
      <c r="AC972" s="195"/>
      <c r="AD972" s="195"/>
      <c r="AE972" s="195"/>
    </row>
    <row r="973" spans="1:31" ht="15.75" customHeight="1">
      <c r="A973" s="195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  <c r="AA973" s="195"/>
      <c r="AB973" s="195"/>
      <c r="AC973" s="195"/>
      <c r="AD973" s="195"/>
      <c r="AE973" s="195"/>
    </row>
    <row r="974" spans="1:31" ht="15.75" customHeight="1">
      <c r="A974" s="195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  <c r="AA974" s="195"/>
      <c r="AB974" s="195"/>
      <c r="AC974" s="195"/>
      <c r="AD974" s="195"/>
      <c r="AE974" s="195"/>
    </row>
    <row r="975" spans="1:31" ht="15.75" customHeight="1">
      <c r="A975" s="195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</row>
    <row r="976" spans="1:31" ht="15.75" customHeight="1">
      <c r="A976" s="195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  <c r="AA976" s="195"/>
      <c r="AB976" s="195"/>
      <c r="AC976" s="195"/>
      <c r="AD976" s="195"/>
      <c r="AE976" s="195"/>
    </row>
    <row r="977" spans="1:31" ht="15.75" customHeight="1">
      <c r="A977" s="195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5"/>
      <c r="AD977" s="195"/>
      <c r="AE977" s="195"/>
    </row>
    <row r="978" spans="1:31" ht="15.75" customHeight="1">
      <c r="A978" s="195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</row>
    <row r="979" spans="1:31" ht="15.75" customHeight="1">
      <c r="A979" s="195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  <c r="AA979" s="195"/>
      <c r="AB979" s="195"/>
      <c r="AC979" s="195"/>
      <c r="AD979" s="195"/>
      <c r="AE979" s="195"/>
    </row>
    <row r="980" spans="1:31" ht="15.75" customHeight="1">
      <c r="A980" s="195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  <c r="AA980" s="195"/>
      <c r="AB980" s="195"/>
      <c r="AC980" s="195"/>
      <c r="AD980" s="195"/>
      <c r="AE980" s="195"/>
    </row>
    <row r="981" spans="1:31" ht="15.75" customHeight="1">
      <c r="A981" s="195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</row>
    <row r="982" spans="1:31" ht="15.75" customHeight="1">
      <c r="A982" s="195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  <c r="AA982" s="195"/>
      <c r="AB982" s="195"/>
      <c r="AC982" s="195"/>
      <c r="AD982" s="195"/>
      <c r="AE982" s="195"/>
    </row>
    <row r="983" spans="1:31" ht="15.75" customHeight="1">
      <c r="A983" s="195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  <c r="AA983" s="195"/>
      <c r="AB983" s="195"/>
      <c r="AC983" s="195"/>
      <c r="AD983" s="195"/>
      <c r="AE983" s="195"/>
    </row>
    <row r="984" spans="1:31" ht="15.75" customHeight="1">
      <c r="A984" s="195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  <c r="AA984" s="195"/>
      <c r="AB984" s="195"/>
      <c r="AC984" s="195"/>
      <c r="AD984" s="195"/>
      <c r="AE984" s="195"/>
    </row>
    <row r="985" spans="1:31" ht="15.75" customHeight="1">
      <c r="A985" s="195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  <c r="AA985" s="195"/>
      <c r="AB985" s="195"/>
      <c r="AC985" s="195"/>
      <c r="AD985" s="195"/>
      <c r="AE985" s="195"/>
    </row>
    <row r="986" spans="1:31" ht="15.75" customHeight="1">
      <c r="A986" s="195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  <c r="AA986" s="195"/>
      <c r="AB986" s="195"/>
      <c r="AC986" s="195"/>
      <c r="AD986" s="195"/>
      <c r="AE986" s="195"/>
    </row>
    <row r="987" spans="1:31" ht="15.75" customHeight="1">
      <c r="A987" s="195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  <c r="AA987" s="195"/>
      <c r="AB987" s="195"/>
      <c r="AC987" s="195"/>
      <c r="AD987" s="195"/>
      <c r="AE987" s="195"/>
    </row>
    <row r="988" spans="1:31" ht="15.75" customHeight="1">
      <c r="A988" s="195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  <c r="AA988" s="195"/>
      <c r="AB988" s="195"/>
      <c r="AC988" s="195"/>
      <c r="AD988" s="195"/>
      <c r="AE988" s="195"/>
    </row>
    <row r="989" spans="1:31" ht="15.75" customHeight="1">
      <c r="A989" s="195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</row>
    <row r="990" spans="1:31" ht="15.75" customHeight="1">
      <c r="A990" s="195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</row>
    <row r="991" spans="1:31" ht="15.75" customHeight="1">
      <c r="A991" s="195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  <c r="AA991" s="195"/>
      <c r="AB991" s="195"/>
      <c r="AC991" s="195"/>
      <c r="AD991" s="195"/>
      <c r="AE991" s="195"/>
    </row>
    <row r="992" spans="1:31" ht="15.75" customHeight="1">
      <c r="A992" s="195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</row>
    <row r="993" spans="1:31" ht="15.75" customHeight="1">
      <c r="A993" s="195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  <c r="AA993" s="195"/>
      <c r="AB993" s="195"/>
      <c r="AC993" s="195"/>
      <c r="AD993" s="195"/>
      <c r="AE993" s="195"/>
    </row>
    <row r="994" spans="1:31" ht="15.75" customHeight="1">
      <c r="A994" s="195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  <c r="AA994" s="195"/>
      <c r="AB994" s="195"/>
      <c r="AC994" s="195"/>
      <c r="AD994" s="195"/>
      <c r="AE994" s="195"/>
    </row>
    <row r="995" spans="1:31" ht="15.75" customHeight="1">
      <c r="A995" s="195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  <c r="AA995" s="195"/>
      <c r="AB995" s="195"/>
      <c r="AC995" s="195"/>
      <c r="AD995" s="195"/>
      <c r="AE995" s="195"/>
    </row>
    <row r="996" spans="1:31" ht="15.75" customHeight="1">
      <c r="A996" s="195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  <c r="AA996" s="195"/>
      <c r="AB996" s="195"/>
      <c r="AC996" s="195"/>
      <c r="AD996" s="195"/>
      <c r="AE996" s="195"/>
    </row>
    <row r="997" spans="1:31" ht="15.75" customHeight="1">
      <c r="A997" s="195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  <c r="AA997" s="195"/>
      <c r="AB997" s="195"/>
      <c r="AC997" s="195"/>
      <c r="AD997" s="195"/>
      <c r="AE997" s="195"/>
    </row>
    <row r="998" spans="1:31" ht="15.75" customHeight="1">
      <c r="A998" s="195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  <c r="AA998" s="195"/>
      <c r="AB998" s="195"/>
      <c r="AC998" s="195"/>
      <c r="AD998" s="195"/>
      <c r="AE998" s="195"/>
    </row>
    <row r="999" spans="1:31" ht="15.75" customHeight="1">
      <c r="A999" s="195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</row>
    <row r="1000" spans="1:31" ht="15.75" customHeight="1">
      <c r="A1000" s="195"/>
      <c r="B1000" s="195"/>
      <c r="C1000" s="195"/>
      <c r="D1000" s="195"/>
      <c r="E1000" s="195"/>
      <c r="F1000" s="195"/>
      <c r="G1000" s="195"/>
      <c r="H1000" s="195"/>
      <c r="I1000" s="195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  <c r="AA1000" s="195"/>
      <c r="AB1000" s="195"/>
      <c r="AC1000" s="195"/>
      <c r="AD1000" s="195"/>
      <c r="AE1000" s="195"/>
    </row>
  </sheetData>
  <mergeCells count="9">
    <mergeCell ref="M9:N9"/>
    <mergeCell ref="O9:O10"/>
    <mergeCell ref="A2:O2"/>
    <mergeCell ref="A9:A10"/>
    <mergeCell ref="B9:B10"/>
    <mergeCell ref="E9:F9"/>
    <mergeCell ref="G9:H9"/>
    <mergeCell ref="I9:J9"/>
    <mergeCell ref="K9:L9"/>
  </mergeCells>
  <phoneticPr fontId="24"/>
  <dataValidations count="1">
    <dataValidation type="list" allowBlank="1" showErrorMessage="1" sqref="B1" xr:uid="{00000000-0002-0000-0700-000000000000}">
      <formula1>"0.08,0.1"</formula1>
    </dataValidation>
  </dataValidations>
  <printOptions horizontalCentered="1"/>
  <pageMargins left="0.31496062992125984" right="0.27559055118110237" top="0.74803149606299213" bottom="0.27559055118110237" header="0" footer="0"/>
  <pageSetup paperSize="8" fitToHeight="0" orientation="portrait"/>
  <headerFooter>
    <oddFooter>&amp;C&amp;P /  ページ&amp;R［様式更新：2013.12.02］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9933"/>
    <pageSetUpPr fitToPage="1"/>
  </sheetPr>
  <dimension ref="A1:AE1000"/>
  <sheetViews>
    <sheetView workbookViewId="0"/>
  </sheetViews>
  <sheetFormatPr defaultColWidth="14.42578125" defaultRowHeight="15" customHeight="1"/>
  <cols>
    <col min="1" max="1" width="26.140625" customWidth="1"/>
    <col min="2" max="2" width="26.42578125" customWidth="1"/>
    <col min="3" max="3" width="5.28515625" customWidth="1"/>
    <col min="4" max="4" width="16.42578125" customWidth="1"/>
    <col min="5" max="5" width="10.42578125" customWidth="1"/>
    <col min="6" max="6" width="19.28515625" customWidth="1"/>
    <col min="7" max="7" width="10.28515625" customWidth="1"/>
    <col min="8" max="8" width="21.42578125" customWidth="1"/>
    <col min="9" max="9" width="8.5703125" customWidth="1"/>
    <col min="10" max="10" width="19.28515625" customWidth="1"/>
    <col min="11" max="11" width="8.5703125" customWidth="1"/>
    <col min="12" max="12" width="19.28515625" customWidth="1"/>
    <col min="13" max="13" width="9.42578125" customWidth="1"/>
    <col min="14" max="15" width="19.28515625" customWidth="1"/>
    <col min="16" max="16" width="8" customWidth="1"/>
    <col min="17" max="17" width="25.140625" customWidth="1"/>
    <col min="18" max="18" width="24.42578125" customWidth="1"/>
    <col min="19" max="19" width="5.28515625" customWidth="1"/>
    <col min="20" max="20" width="10.5703125" customWidth="1"/>
    <col min="21" max="21" width="8.5703125" customWidth="1"/>
    <col min="22" max="22" width="16.42578125" customWidth="1"/>
    <col min="23" max="23" width="8.5703125" customWidth="1"/>
    <col min="24" max="24" width="16.42578125" customWidth="1"/>
    <col min="25" max="25" width="8.5703125" customWidth="1"/>
    <col min="26" max="26" width="16.42578125" customWidth="1"/>
    <col min="27" max="27" width="8.5703125" customWidth="1"/>
    <col min="28" max="28" width="16.28515625" customWidth="1"/>
    <col min="29" max="29" width="8.5703125" customWidth="1"/>
    <col min="30" max="31" width="16.42578125" customWidth="1"/>
  </cols>
  <sheetData>
    <row r="1" spans="1:31" ht="27" customHeight="1">
      <c r="A1" s="71" t="s">
        <v>91</v>
      </c>
      <c r="B1" s="72" t="s">
        <v>92</v>
      </c>
      <c r="C1" s="73" t="s">
        <v>93</v>
      </c>
      <c r="D1" s="74" t="s">
        <v>94</v>
      </c>
      <c r="E1" s="75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33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</row>
    <row r="2" spans="1:31" ht="21.75" customHeight="1">
      <c r="A2" s="421" t="s">
        <v>121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76"/>
      <c r="Q2" s="77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 ht="20.25" customHeight="1">
      <c r="A3" s="79" t="s">
        <v>122</v>
      </c>
      <c r="B3" s="80"/>
      <c r="C3" s="80"/>
      <c r="D3" s="80"/>
      <c r="E3" s="81"/>
      <c r="F3" s="80"/>
      <c r="G3" s="80"/>
      <c r="H3" s="80"/>
      <c r="I3" s="80"/>
      <c r="J3" s="80"/>
      <c r="K3" s="80"/>
      <c r="L3" s="80"/>
      <c r="M3" s="80"/>
      <c r="N3" s="80"/>
      <c r="O3" s="80"/>
      <c r="P3" s="76"/>
      <c r="Q3" s="82"/>
      <c r="R3" s="80"/>
      <c r="S3" s="83"/>
      <c r="T3" s="80"/>
      <c r="U3" s="81"/>
      <c r="V3" s="80"/>
      <c r="W3" s="80"/>
      <c r="X3" s="80"/>
      <c r="Y3" s="80"/>
      <c r="Z3" s="80"/>
      <c r="AA3" s="80"/>
      <c r="AB3" s="80"/>
      <c r="AC3" s="80"/>
      <c r="AD3" s="80"/>
      <c r="AE3" s="80"/>
    </row>
    <row r="4" spans="1:31" ht="20.25" customHeight="1">
      <c r="A4" s="84" t="s">
        <v>123</v>
      </c>
      <c r="B4" s="85"/>
      <c r="C4" s="85"/>
      <c r="D4" s="85"/>
      <c r="E4" s="81"/>
      <c r="F4" s="80"/>
      <c r="G4" s="82" t="s">
        <v>98</v>
      </c>
      <c r="H4" s="86">
        <v>44180</v>
      </c>
      <c r="I4" s="80"/>
      <c r="J4" s="80"/>
      <c r="K4" s="80"/>
      <c r="L4" s="80"/>
      <c r="M4" s="80"/>
      <c r="N4" s="80"/>
      <c r="O4" s="80"/>
      <c r="P4" s="76"/>
      <c r="Q4" s="82"/>
      <c r="R4" s="80"/>
      <c r="S4" s="83"/>
      <c r="T4" s="80"/>
      <c r="U4" s="81"/>
      <c r="V4" s="80"/>
      <c r="W4" s="80"/>
      <c r="X4" s="80"/>
      <c r="Y4" s="80"/>
      <c r="Z4" s="80"/>
      <c r="AA4" s="80"/>
      <c r="AB4" s="80"/>
      <c r="AC4" s="80"/>
      <c r="AD4" s="80"/>
      <c r="AE4" s="80"/>
    </row>
    <row r="5" spans="1:31" ht="5.25" customHeight="1">
      <c r="A5" s="79"/>
      <c r="B5" s="80"/>
      <c r="C5" s="80"/>
      <c r="D5" s="80"/>
      <c r="E5" s="81"/>
      <c r="F5" s="80"/>
      <c r="G5" s="80"/>
      <c r="H5" s="80"/>
      <c r="I5" s="80"/>
      <c r="J5" s="80"/>
      <c r="K5" s="80"/>
      <c r="L5" s="80"/>
      <c r="M5" s="80"/>
      <c r="N5" s="80"/>
      <c r="O5" s="80"/>
      <c r="P5" s="76"/>
      <c r="Q5" s="82"/>
      <c r="R5" s="80"/>
      <c r="S5" s="83"/>
      <c r="T5" s="80"/>
      <c r="U5" s="81"/>
      <c r="V5" s="80"/>
      <c r="W5" s="80"/>
      <c r="X5" s="80"/>
      <c r="Y5" s="80"/>
      <c r="Z5" s="80"/>
      <c r="AA5" s="80"/>
      <c r="AB5" s="80"/>
      <c r="AC5" s="80"/>
      <c r="AD5" s="80"/>
      <c r="AE5" s="80"/>
    </row>
    <row r="6" spans="1:31" ht="20.25" customHeight="1">
      <c r="A6" s="79" t="s">
        <v>124</v>
      </c>
      <c r="B6" s="80"/>
      <c r="C6" s="80"/>
      <c r="D6" s="80"/>
      <c r="E6" s="81"/>
      <c r="F6" s="80"/>
      <c r="G6" s="82" t="s">
        <v>100</v>
      </c>
      <c r="H6" s="86">
        <v>44192</v>
      </c>
      <c r="I6" s="80"/>
      <c r="J6" s="80"/>
      <c r="K6" s="80"/>
      <c r="L6" s="80" t="s">
        <v>125</v>
      </c>
      <c r="M6" s="80"/>
      <c r="N6" s="80"/>
      <c r="O6" s="80"/>
      <c r="P6" s="76"/>
      <c r="Q6" s="82"/>
      <c r="R6" s="80"/>
      <c r="S6" s="83"/>
      <c r="T6" s="80"/>
      <c r="U6" s="81"/>
      <c r="V6" s="80"/>
      <c r="W6" s="80"/>
      <c r="X6" s="80"/>
      <c r="Y6" s="80"/>
      <c r="Z6" s="80"/>
      <c r="AA6" s="80"/>
      <c r="AB6" s="80"/>
      <c r="AC6" s="80"/>
      <c r="AD6" s="80"/>
      <c r="AE6" s="80"/>
    </row>
    <row r="7" spans="1:31" ht="20.25" customHeight="1">
      <c r="A7" s="84" t="s">
        <v>126</v>
      </c>
      <c r="B7" s="85"/>
      <c r="C7" s="85"/>
      <c r="D7" s="87"/>
      <c r="E7" s="81"/>
      <c r="F7" s="88" t="s">
        <v>103</v>
      </c>
      <c r="G7" s="89"/>
      <c r="H7" s="89"/>
      <c r="I7" s="80"/>
      <c r="J7" s="80"/>
      <c r="K7" s="80"/>
      <c r="L7" s="80"/>
      <c r="M7" s="80"/>
      <c r="N7" s="80"/>
      <c r="O7" s="80"/>
      <c r="P7" s="76"/>
      <c r="Q7" s="82"/>
      <c r="R7" s="80"/>
      <c r="S7" s="83"/>
      <c r="T7" s="90"/>
      <c r="U7" s="81"/>
      <c r="V7" s="82"/>
      <c r="W7" s="80"/>
      <c r="X7" s="80"/>
      <c r="Y7" s="80"/>
      <c r="Z7" s="80"/>
      <c r="AA7" s="80"/>
      <c r="AB7" s="80"/>
      <c r="AC7" s="80"/>
      <c r="AD7" s="80"/>
      <c r="AE7" s="80"/>
    </row>
    <row r="8" spans="1:31" ht="6.75" customHeight="1">
      <c r="A8" s="91"/>
      <c r="B8" s="80"/>
      <c r="C8" s="80"/>
      <c r="D8" s="80"/>
      <c r="E8" s="81"/>
      <c r="F8" s="80"/>
      <c r="G8" s="80"/>
      <c r="H8" s="80"/>
      <c r="I8" s="80"/>
      <c r="J8" s="80"/>
      <c r="K8" s="80"/>
      <c r="L8" s="80"/>
      <c r="M8" s="80"/>
      <c r="N8" s="80"/>
      <c r="O8" s="80"/>
      <c r="P8" s="76"/>
      <c r="Q8" s="80"/>
      <c r="R8" s="80"/>
      <c r="S8" s="83"/>
      <c r="T8" s="80"/>
      <c r="U8" s="81"/>
      <c r="V8" s="80"/>
      <c r="W8" s="80"/>
      <c r="X8" s="80"/>
      <c r="Y8" s="80"/>
      <c r="Z8" s="80"/>
      <c r="AA8" s="80"/>
      <c r="AB8" s="80"/>
      <c r="AC8" s="80"/>
      <c r="AD8" s="80"/>
      <c r="AE8" s="80"/>
    </row>
    <row r="9" spans="1:31" ht="15.75" customHeight="1">
      <c r="A9" s="428" t="s">
        <v>104</v>
      </c>
      <c r="B9" s="429" t="s">
        <v>105</v>
      </c>
      <c r="C9" s="196" t="s">
        <v>106</v>
      </c>
      <c r="D9" s="197" t="s">
        <v>77</v>
      </c>
      <c r="E9" s="430" t="s">
        <v>107</v>
      </c>
      <c r="F9" s="418"/>
      <c r="G9" s="427" t="s">
        <v>108</v>
      </c>
      <c r="H9" s="418"/>
      <c r="I9" s="427" t="s">
        <v>109</v>
      </c>
      <c r="J9" s="418"/>
      <c r="K9" s="427" t="s">
        <v>110</v>
      </c>
      <c r="L9" s="418"/>
      <c r="M9" s="427" t="s">
        <v>111</v>
      </c>
      <c r="N9" s="418"/>
      <c r="O9" s="419" t="s">
        <v>112</v>
      </c>
      <c r="P9" s="76"/>
      <c r="Q9" s="27"/>
      <c r="R9" s="27"/>
      <c r="S9" s="83"/>
      <c r="T9" s="83"/>
      <c r="U9" s="94"/>
      <c r="V9" s="95"/>
      <c r="W9" s="82"/>
      <c r="X9" s="83"/>
      <c r="Y9" s="82"/>
      <c r="Z9" s="83"/>
      <c r="AA9" s="82"/>
      <c r="AB9" s="83"/>
      <c r="AC9" s="82"/>
      <c r="AD9" s="83"/>
      <c r="AE9" s="27"/>
    </row>
    <row r="10" spans="1:31" ht="15.75" customHeight="1">
      <c r="A10" s="423"/>
      <c r="B10" s="425"/>
      <c r="C10" s="198" t="s">
        <v>113</v>
      </c>
      <c r="D10" s="199" t="s">
        <v>114</v>
      </c>
      <c r="E10" s="200" t="s">
        <v>115</v>
      </c>
      <c r="F10" s="201" t="s">
        <v>116</v>
      </c>
      <c r="G10" s="202" t="s">
        <v>115</v>
      </c>
      <c r="H10" s="201" t="s">
        <v>116</v>
      </c>
      <c r="I10" s="202" t="s">
        <v>115</v>
      </c>
      <c r="J10" s="201" t="s">
        <v>116</v>
      </c>
      <c r="K10" s="202" t="s">
        <v>115</v>
      </c>
      <c r="L10" s="201" t="s">
        <v>116</v>
      </c>
      <c r="M10" s="202" t="s">
        <v>115</v>
      </c>
      <c r="N10" s="203" t="s">
        <v>116</v>
      </c>
      <c r="O10" s="420"/>
      <c r="P10" s="76"/>
      <c r="Q10" s="27"/>
      <c r="R10" s="27"/>
      <c r="S10" s="83"/>
      <c r="T10" s="83"/>
      <c r="U10" s="95"/>
      <c r="V10" s="83"/>
      <c r="W10" s="83"/>
      <c r="X10" s="83"/>
      <c r="Y10" s="83"/>
      <c r="Z10" s="83"/>
      <c r="AA10" s="83"/>
      <c r="AB10" s="83"/>
      <c r="AC10" s="83"/>
      <c r="AD10" s="83"/>
      <c r="AE10" s="27"/>
    </row>
    <row r="11" spans="1:31" ht="30" customHeight="1">
      <c r="A11" s="102" t="s">
        <v>127</v>
      </c>
      <c r="B11" s="103"/>
      <c r="C11" s="104"/>
      <c r="D11" s="105"/>
      <c r="E11" s="106"/>
      <c r="F11" s="107"/>
      <c r="G11" s="108"/>
      <c r="H11" s="109"/>
      <c r="I11" s="106"/>
      <c r="J11" s="109"/>
      <c r="K11" s="108"/>
      <c r="L11" s="107"/>
      <c r="M11" s="106"/>
      <c r="N11" s="110"/>
      <c r="O11" s="111"/>
      <c r="P11" s="80"/>
      <c r="Q11" s="80"/>
      <c r="R11" s="80"/>
      <c r="S11" s="83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t="30" customHeight="1">
      <c r="A12" s="112" t="s">
        <v>128</v>
      </c>
      <c r="B12" s="155" t="s">
        <v>129</v>
      </c>
      <c r="C12" s="127" t="s">
        <v>130</v>
      </c>
      <c r="D12" s="115">
        <v>4120</v>
      </c>
      <c r="E12" s="116">
        <v>784.3</v>
      </c>
      <c r="F12" s="129">
        <f t="shared" ref="F12:F18" si="0">D12*E12</f>
        <v>3231316</v>
      </c>
      <c r="G12" s="130">
        <v>77.3</v>
      </c>
      <c r="H12" s="131">
        <f t="shared" ref="H12:H18" si="1">D12*G12</f>
        <v>318476</v>
      </c>
      <c r="I12" s="132">
        <v>83.7</v>
      </c>
      <c r="J12" s="131">
        <f t="shared" ref="J12:J18" si="2">D12*I12</f>
        <v>344844</v>
      </c>
      <c r="K12" s="133">
        <f t="shared" ref="K12:K18" si="3">G12+I12</f>
        <v>161</v>
      </c>
      <c r="L12" s="134">
        <f>D12*K12</f>
        <v>663320</v>
      </c>
      <c r="M12" s="132">
        <f t="shared" ref="M12:M18" si="4">E12-K12</f>
        <v>623.29999999999995</v>
      </c>
      <c r="N12" s="135">
        <f t="shared" ref="N12:N18" si="5">D12*M12</f>
        <v>2567996</v>
      </c>
      <c r="O12" s="204"/>
      <c r="P12" s="80"/>
      <c r="Q12" s="80"/>
      <c r="R12" s="80"/>
      <c r="S12" s="83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ht="30" customHeight="1">
      <c r="A13" s="112" t="s">
        <v>131</v>
      </c>
      <c r="B13" s="138" t="s">
        <v>132</v>
      </c>
      <c r="C13" s="127" t="s">
        <v>133</v>
      </c>
      <c r="D13" s="115">
        <v>18000</v>
      </c>
      <c r="E13" s="128">
        <v>260</v>
      </c>
      <c r="F13" s="129">
        <f t="shared" si="0"/>
        <v>4680000</v>
      </c>
      <c r="G13" s="130">
        <v>25</v>
      </c>
      <c r="H13" s="131">
        <f t="shared" si="1"/>
        <v>450000</v>
      </c>
      <c r="I13" s="132">
        <v>22</v>
      </c>
      <c r="J13" s="131">
        <f t="shared" si="2"/>
        <v>396000</v>
      </c>
      <c r="K13" s="133">
        <f t="shared" si="3"/>
        <v>47</v>
      </c>
      <c r="L13" s="134">
        <f t="shared" ref="L13:L15" si="6">SUM(J13+H13)</f>
        <v>846000</v>
      </c>
      <c r="M13" s="132">
        <f t="shared" si="4"/>
        <v>213</v>
      </c>
      <c r="N13" s="135">
        <f t="shared" si="5"/>
        <v>3834000</v>
      </c>
      <c r="O13" s="136"/>
      <c r="P13" s="80"/>
      <c r="Q13" s="80"/>
      <c r="R13" s="80"/>
      <c r="S13" s="83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ht="30" customHeight="1">
      <c r="A14" s="137" t="s">
        <v>134</v>
      </c>
      <c r="B14" s="138" t="s">
        <v>132</v>
      </c>
      <c r="C14" s="127" t="s">
        <v>133</v>
      </c>
      <c r="D14" s="115">
        <v>9785</v>
      </c>
      <c r="E14" s="128">
        <v>260</v>
      </c>
      <c r="F14" s="129">
        <f t="shared" si="0"/>
        <v>2544100</v>
      </c>
      <c r="G14" s="130">
        <v>25</v>
      </c>
      <c r="H14" s="131">
        <f t="shared" si="1"/>
        <v>244625</v>
      </c>
      <c r="I14" s="132">
        <v>22</v>
      </c>
      <c r="J14" s="131">
        <f t="shared" si="2"/>
        <v>215270</v>
      </c>
      <c r="K14" s="133">
        <f t="shared" si="3"/>
        <v>47</v>
      </c>
      <c r="L14" s="134">
        <f t="shared" si="6"/>
        <v>459895</v>
      </c>
      <c r="M14" s="132">
        <f t="shared" si="4"/>
        <v>213</v>
      </c>
      <c r="N14" s="135">
        <f t="shared" si="5"/>
        <v>2084205</v>
      </c>
      <c r="O14" s="136"/>
      <c r="P14" s="80"/>
      <c r="Q14" s="80"/>
      <c r="R14" s="80"/>
      <c r="S14" s="83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ht="30" customHeight="1">
      <c r="A15" s="137" t="s">
        <v>135</v>
      </c>
      <c r="B15" s="138" t="s">
        <v>132</v>
      </c>
      <c r="C15" s="127" t="s">
        <v>133</v>
      </c>
      <c r="D15" s="115">
        <v>9240</v>
      </c>
      <c r="E15" s="128">
        <v>260</v>
      </c>
      <c r="F15" s="129">
        <f t="shared" si="0"/>
        <v>2402400</v>
      </c>
      <c r="G15" s="130">
        <v>0</v>
      </c>
      <c r="H15" s="131">
        <f t="shared" si="1"/>
        <v>0</v>
      </c>
      <c r="I15" s="132">
        <v>0</v>
      </c>
      <c r="J15" s="131">
        <f t="shared" si="2"/>
        <v>0</v>
      </c>
      <c r="K15" s="133">
        <f t="shared" si="3"/>
        <v>0</v>
      </c>
      <c r="L15" s="134">
        <f t="shared" si="6"/>
        <v>0</v>
      </c>
      <c r="M15" s="132">
        <f t="shared" si="4"/>
        <v>260</v>
      </c>
      <c r="N15" s="135">
        <f t="shared" si="5"/>
        <v>2402400</v>
      </c>
      <c r="O15" s="136"/>
      <c r="P15" s="80"/>
      <c r="Q15" s="80"/>
      <c r="R15" s="80"/>
      <c r="S15" s="83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ht="30" customHeight="1">
      <c r="A16" s="137" t="s">
        <v>136</v>
      </c>
      <c r="B16" s="126" t="s">
        <v>137</v>
      </c>
      <c r="C16" s="127" t="s">
        <v>138</v>
      </c>
      <c r="D16" s="115">
        <v>9270</v>
      </c>
      <c r="E16" s="128">
        <v>261</v>
      </c>
      <c r="F16" s="129">
        <f t="shared" si="0"/>
        <v>2419470</v>
      </c>
      <c r="G16" s="130">
        <v>26</v>
      </c>
      <c r="H16" s="131">
        <f t="shared" si="1"/>
        <v>241020</v>
      </c>
      <c r="I16" s="132">
        <v>22</v>
      </c>
      <c r="J16" s="131">
        <f t="shared" si="2"/>
        <v>203940</v>
      </c>
      <c r="K16" s="133">
        <f t="shared" si="3"/>
        <v>48</v>
      </c>
      <c r="L16" s="134">
        <f t="shared" ref="L16:L18" si="7">D16*K16</f>
        <v>444960</v>
      </c>
      <c r="M16" s="132">
        <f t="shared" si="4"/>
        <v>213</v>
      </c>
      <c r="N16" s="135">
        <f t="shared" si="5"/>
        <v>1974510</v>
      </c>
      <c r="O16" s="136"/>
      <c r="P16" s="80"/>
      <c r="Q16" s="80"/>
      <c r="R16" s="80"/>
      <c r="S16" s="83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ht="30" customHeight="1">
      <c r="A17" s="125" t="s">
        <v>139</v>
      </c>
      <c r="B17" s="126" t="s">
        <v>140</v>
      </c>
      <c r="C17" s="127" t="s">
        <v>138</v>
      </c>
      <c r="D17" s="115">
        <v>5150</v>
      </c>
      <c r="E17" s="128">
        <v>261</v>
      </c>
      <c r="F17" s="129">
        <f t="shared" si="0"/>
        <v>1344150</v>
      </c>
      <c r="G17" s="130">
        <v>26</v>
      </c>
      <c r="H17" s="131">
        <f t="shared" si="1"/>
        <v>133900</v>
      </c>
      <c r="I17" s="132">
        <v>22</v>
      </c>
      <c r="J17" s="131">
        <f t="shared" si="2"/>
        <v>113300</v>
      </c>
      <c r="K17" s="133">
        <f t="shared" si="3"/>
        <v>48</v>
      </c>
      <c r="L17" s="134">
        <f t="shared" si="7"/>
        <v>247200</v>
      </c>
      <c r="M17" s="132">
        <f t="shared" si="4"/>
        <v>213</v>
      </c>
      <c r="N17" s="135">
        <f t="shared" si="5"/>
        <v>1096950</v>
      </c>
      <c r="O17" s="136"/>
      <c r="P17" s="80"/>
      <c r="Q17" s="80"/>
      <c r="R17" s="80"/>
      <c r="S17" s="83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ht="30" customHeight="1">
      <c r="A18" s="137" t="s">
        <v>141</v>
      </c>
      <c r="B18" s="138"/>
      <c r="C18" s="127" t="s">
        <v>57</v>
      </c>
      <c r="D18" s="115">
        <v>64890</v>
      </c>
      <c r="E18" s="128">
        <v>4</v>
      </c>
      <c r="F18" s="129">
        <f t="shared" si="0"/>
        <v>259560</v>
      </c>
      <c r="G18" s="130">
        <v>0</v>
      </c>
      <c r="H18" s="131">
        <f t="shared" si="1"/>
        <v>0</v>
      </c>
      <c r="I18" s="132">
        <v>0</v>
      </c>
      <c r="J18" s="131">
        <f t="shared" si="2"/>
        <v>0</v>
      </c>
      <c r="K18" s="133">
        <f t="shared" si="3"/>
        <v>0</v>
      </c>
      <c r="L18" s="134">
        <f t="shared" si="7"/>
        <v>0</v>
      </c>
      <c r="M18" s="132">
        <f t="shared" si="4"/>
        <v>4</v>
      </c>
      <c r="N18" s="135">
        <f t="shared" si="5"/>
        <v>259560</v>
      </c>
      <c r="O18" s="136"/>
      <c r="P18" s="80"/>
      <c r="Q18" s="80"/>
      <c r="R18" s="80"/>
      <c r="S18" s="83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ht="30" customHeight="1">
      <c r="A19" s="137" t="s">
        <v>142</v>
      </c>
      <c r="B19" s="138"/>
      <c r="C19" s="127"/>
      <c r="D19" s="115"/>
      <c r="E19" s="128"/>
      <c r="F19" s="129">
        <f>SUM(F12:F18)</f>
        <v>16880996</v>
      </c>
      <c r="G19" s="130"/>
      <c r="H19" s="131">
        <f>SUM(H12:H18)</f>
        <v>1388021</v>
      </c>
      <c r="I19" s="130"/>
      <c r="J19" s="131">
        <f>SUM(J12:J18)</f>
        <v>1273354</v>
      </c>
      <c r="K19" s="133"/>
      <c r="L19" s="134">
        <f>SUM(L12:L18)</f>
        <v>2661375</v>
      </c>
      <c r="M19" s="132"/>
      <c r="N19" s="135">
        <f>SUM(N12:N18)</f>
        <v>14219621</v>
      </c>
      <c r="O19" s="136"/>
      <c r="P19" s="80"/>
      <c r="Q19" s="80"/>
      <c r="R19" s="80"/>
      <c r="S19" s="83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30" customHeight="1">
      <c r="A20" s="137"/>
      <c r="B20" s="138"/>
      <c r="C20" s="127"/>
      <c r="D20" s="115"/>
      <c r="E20" s="128"/>
      <c r="F20" s="129"/>
      <c r="G20" s="130"/>
      <c r="H20" s="131"/>
      <c r="I20" s="130"/>
      <c r="J20" s="131"/>
      <c r="K20" s="133"/>
      <c r="L20" s="134"/>
      <c r="M20" s="132"/>
      <c r="N20" s="135"/>
      <c r="O20" s="136"/>
      <c r="P20" s="80"/>
      <c r="Q20" s="80"/>
      <c r="R20" s="80"/>
      <c r="S20" s="83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30" customHeight="1">
      <c r="A21" s="125"/>
      <c r="B21" s="149"/>
      <c r="C21" s="150"/>
      <c r="D21" s="140"/>
      <c r="E21" s="130"/>
      <c r="F21" s="129"/>
      <c r="G21" s="130"/>
      <c r="H21" s="131"/>
      <c r="I21" s="130"/>
      <c r="J21" s="131"/>
      <c r="K21" s="133"/>
      <c r="L21" s="134"/>
      <c r="M21" s="132"/>
      <c r="N21" s="135"/>
      <c r="O21" s="136"/>
      <c r="P21" s="80"/>
      <c r="Q21" s="80"/>
      <c r="R21" s="80"/>
      <c r="S21" s="83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t="30" customHeight="1">
      <c r="A22" s="139" t="s">
        <v>143</v>
      </c>
      <c r="B22" s="113"/>
      <c r="C22" s="127"/>
      <c r="D22" s="140"/>
      <c r="E22" s="130"/>
      <c r="F22" s="129"/>
      <c r="G22" s="130"/>
      <c r="H22" s="131"/>
      <c r="I22" s="130"/>
      <c r="J22" s="131"/>
      <c r="K22" s="133"/>
      <c r="L22" s="134"/>
      <c r="M22" s="132"/>
      <c r="N22" s="135"/>
      <c r="O22" s="136"/>
      <c r="P22" s="80"/>
      <c r="Q22" s="80"/>
      <c r="R22" s="80"/>
      <c r="S22" s="83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t="30" customHeight="1">
      <c r="A23" s="139" t="s">
        <v>144</v>
      </c>
      <c r="B23" s="141" t="s">
        <v>145</v>
      </c>
      <c r="C23" s="142" t="s">
        <v>130</v>
      </c>
      <c r="D23" s="115">
        <v>11100</v>
      </c>
      <c r="E23" s="116">
        <v>19.399999999999999</v>
      </c>
      <c r="F23" s="129">
        <f t="shared" ref="F23:F32" si="8">SUM(D23*E23)</f>
        <v>215339.99999999997</v>
      </c>
      <c r="G23" s="130">
        <v>0</v>
      </c>
      <c r="H23" s="131">
        <f t="shared" ref="H23:H32" si="9">D23*G23</f>
        <v>0</v>
      </c>
      <c r="I23" s="132">
        <v>0</v>
      </c>
      <c r="J23" s="131">
        <f t="shared" ref="J23:J32" si="10">D23*I23</f>
        <v>0</v>
      </c>
      <c r="K23" s="133">
        <f t="shared" ref="K23:K32" si="11">G23+I23</f>
        <v>0</v>
      </c>
      <c r="L23" s="134">
        <f>D23*K23</f>
        <v>0</v>
      </c>
      <c r="M23" s="132">
        <f t="shared" ref="M23:M32" si="12">E23-K23</f>
        <v>19.399999999999999</v>
      </c>
      <c r="N23" s="135">
        <f t="shared" ref="N23:N32" si="13">D23*M23</f>
        <v>215339.99999999997</v>
      </c>
      <c r="O23" s="136"/>
      <c r="P23" s="80"/>
      <c r="Q23" s="80"/>
      <c r="R23" s="80"/>
      <c r="S23" s="83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t="30" customHeight="1">
      <c r="A24" s="139" t="s">
        <v>146</v>
      </c>
      <c r="B24" s="141" t="s">
        <v>147</v>
      </c>
      <c r="C24" s="142" t="s">
        <v>130</v>
      </c>
      <c r="D24" s="115">
        <v>25750</v>
      </c>
      <c r="E24" s="128">
        <v>2</v>
      </c>
      <c r="F24" s="129">
        <f t="shared" si="8"/>
        <v>51500</v>
      </c>
      <c r="G24" s="130">
        <v>0</v>
      </c>
      <c r="H24" s="131">
        <f t="shared" si="9"/>
        <v>0</v>
      </c>
      <c r="I24" s="132">
        <v>0</v>
      </c>
      <c r="J24" s="131">
        <f t="shared" si="10"/>
        <v>0</v>
      </c>
      <c r="K24" s="133">
        <f t="shared" si="11"/>
        <v>0</v>
      </c>
      <c r="L24" s="134">
        <f t="shared" ref="L24:L26" si="14">SUM(J24+H24)</f>
        <v>0</v>
      </c>
      <c r="M24" s="132">
        <f t="shared" si="12"/>
        <v>2</v>
      </c>
      <c r="N24" s="135">
        <f t="shared" si="13"/>
        <v>51500</v>
      </c>
      <c r="O24" s="136"/>
      <c r="P24" s="80"/>
      <c r="Q24" s="80"/>
      <c r="R24" s="80"/>
      <c r="S24" s="83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t="30" customHeight="1">
      <c r="A25" s="139" t="s">
        <v>148</v>
      </c>
      <c r="B25" s="143" t="s">
        <v>149</v>
      </c>
      <c r="C25" s="142" t="s">
        <v>133</v>
      </c>
      <c r="D25" s="115">
        <v>257500</v>
      </c>
      <c r="E25" s="128">
        <v>4</v>
      </c>
      <c r="F25" s="129">
        <f t="shared" si="8"/>
        <v>1030000</v>
      </c>
      <c r="G25" s="130">
        <v>0</v>
      </c>
      <c r="H25" s="131">
        <f t="shared" si="9"/>
        <v>0</v>
      </c>
      <c r="I25" s="132">
        <v>0</v>
      </c>
      <c r="J25" s="131">
        <f t="shared" si="10"/>
        <v>0</v>
      </c>
      <c r="K25" s="133">
        <f t="shared" si="11"/>
        <v>0</v>
      </c>
      <c r="L25" s="134">
        <f t="shared" si="14"/>
        <v>0</v>
      </c>
      <c r="M25" s="132">
        <f t="shared" si="12"/>
        <v>4</v>
      </c>
      <c r="N25" s="135">
        <f t="shared" si="13"/>
        <v>1030000</v>
      </c>
      <c r="O25" s="136"/>
      <c r="P25" s="80"/>
      <c r="Q25" s="80"/>
      <c r="R25" s="80"/>
      <c r="S25" s="83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t="30" customHeight="1">
      <c r="A26" s="139" t="s">
        <v>150</v>
      </c>
      <c r="B26" s="141" t="s">
        <v>151</v>
      </c>
      <c r="C26" s="142" t="s">
        <v>133</v>
      </c>
      <c r="D26" s="115">
        <v>20600</v>
      </c>
      <c r="E26" s="128">
        <v>4</v>
      </c>
      <c r="F26" s="129">
        <f t="shared" si="8"/>
        <v>82400</v>
      </c>
      <c r="G26" s="130">
        <v>0</v>
      </c>
      <c r="H26" s="131">
        <f t="shared" si="9"/>
        <v>0</v>
      </c>
      <c r="I26" s="132">
        <v>0</v>
      </c>
      <c r="J26" s="131">
        <f t="shared" si="10"/>
        <v>0</v>
      </c>
      <c r="K26" s="133">
        <f t="shared" si="11"/>
        <v>0</v>
      </c>
      <c r="L26" s="134">
        <f t="shared" si="14"/>
        <v>0</v>
      </c>
      <c r="M26" s="132">
        <f t="shared" si="12"/>
        <v>4</v>
      </c>
      <c r="N26" s="135">
        <f t="shared" si="13"/>
        <v>82400</v>
      </c>
      <c r="O26" s="136"/>
      <c r="P26" s="80"/>
      <c r="Q26" s="80"/>
      <c r="R26" s="80"/>
      <c r="S26" s="83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t="30" customHeight="1">
      <c r="A27" s="139" t="s">
        <v>152</v>
      </c>
      <c r="B27" s="144" t="s">
        <v>149</v>
      </c>
      <c r="C27" s="142" t="s">
        <v>57</v>
      </c>
      <c r="D27" s="115">
        <v>103000</v>
      </c>
      <c r="E27" s="128">
        <v>4</v>
      </c>
      <c r="F27" s="129">
        <f t="shared" si="8"/>
        <v>412000</v>
      </c>
      <c r="G27" s="130">
        <v>0</v>
      </c>
      <c r="H27" s="131">
        <f t="shared" si="9"/>
        <v>0</v>
      </c>
      <c r="I27" s="132">
        <v>0</v>
      </c>
      <c r="J27" s="131">
        <f t="shared" si="10"/>
        <v>0</v>
      </c>
      <c r="K27" s="133">
        <f t="shared" si="11"/>
        <v>0</v>
      </c>
      <c r="L27" s="134">
        <f t="shared" ref="L27:L32" si="15">D27*K27</f>
        <v>0</v>
      </c>
      <c r="M27" s="132">
        <f t="shared" si="12"/>
        <v>4</v>
      </c>
      <c r="N27" s="135">
        <f t="shared" si="13"/>
        <v>412000</v>
      </c>
      <c r="O27" s="136"/>
      <c r="P27" s="80"/>
      <c r="Q27" s="80"/>
      <c r="R27" s="80"/>
      <c r="S27" s="83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t="30" customHeight="1">
      <c r="A28" s="139" t="s">
        <v>153</v>
      </c>
      <c r="B28" s="143"/>
      <c r="C28" s="142" t="s">
        <v>57</v>
      </c>
      <c r="D28" s="115">
        <v>103000</v>
      </c>
      <c r="E28" s="116">
        <v>4</v>
      </c>
      <c r="F28" s="129">
        <f t="shared" si="8"/>
        <v>412000</v>
      </c>
      <c r="G28" s="130">
        <v>0</v>
      </c>
      <c r="H28" s="131">
        <f t="shared" si="9"/>
        <v>0</v>
      </c>
      <c r="I28" s="132">
        <v>0</v>
      </c>
      <c r="J28" s="131">
        <f t="shared" si="10"/>
        <v>0</v>
      </c>
      <c r="K28" s="133">
        <f t="shared" si="11"/>
        <v>0</v>
      </c>
      <c r="L28" s="134">
        <f t="shared" si="15"/>
        <v>0</v>
      </c>
      <c r="M28" s="132">
        <f t="shared" si="12"/>
        <v>4</v>
      </c>
      <c r="N28" s="135">
        <f t="shared" si="13"/>
        <v>412000</v>
      </c>
      <c r="O28" s="136"/>
      <c r="P28" s="80"/>
      <c r="Q28" s="80"/>
      <c r="R28" s="80"/>
      <c r="S28" s="83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t="30" customHeight="1">
      <c r="A29" s="139" t="s">
        <v>154</v>
      </c>
      <c r="B29" s="144" t="s">
        <v>155</v>
      </c>
      <c r="C29" s="142" t="s">
        <v>156</v>
      </c>
      <c r="D29" s="115">
        <v>139000</v>
      </c>
      <c r="E29" s="128">
        <v>1</v>
      </c>
      <c r="F29" s="129">
        <f t="shared" si="8"/>
        <v>139000</v>
      </c>
      <c r="G29" s="130">
        <v>0</v>
      </c>
      <c r="H29" s="131">
        <f t="shared" si="9"/>
        <v>0</v>
      </c>
      <c r="I29" s="132">
        <v>0</v>
      </c>
      <c r="J29" s="131">
        <f t="shared" si="10"/>
        <v>0</v>
      </c>
      <c r="K29" s="133">
        <f t="shared" si="11"/>
        <v>0</v>
      </c>
      <c r="L29" s="134">
        <f t="shared" si="15"/>
        <v>0</v>
      </c>
      <c r="M29" s="132">
        <f t="shared" si="12"/>
        <v>1</v>
      </c>
      <c r="N29" s="135">
        <f t="shared" si="13"/>
        <v>139000</v>
      </c>
      <c r="O29" s="136"/>
      <c r="P29" s="80"/>
      <c r="Q29" s="80"/>
      <c r="R29" s="80"/>
      <c r="S29" s="83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t="30" customHeight="1">
      <c r="A30" s="139" t="s">
        <v>157</v>
      </c>
      <c r="B30" s="144" t="s">
        <v>158</v>
      </c>
      <c r="C30" s="142" t="s">
        <v>156</v>
      </c>
      <c r="D30" s="115">
        <v>24200</v>
      </c>
      <c r="E30" s="128">
        <v>1</v>
      </c>
      <c r="F30" s="129">
        <f t="shared" si="8"/>
        <v>24200</v>
      </c>
      <c r="G30" s="130">
        <v>0</v>
      </c>
      <c r="H30" s="131">
        <f t="shared" si="9"/>
        <v>0</v>
      </c>
      <c r="I30" s="132">
        <v>0</v>
      </c>
      <c r="J30" s="131">
        <f t="shared" si="10"/>
        <v>0</v>
      </c>
      <c r="K30" s="133">
        <f t="shared" si="11"/>
        <v>0</v>
      </c>
      <c r="L30" s="134">
        <f t="shared" si="15"/>
        <v>0</v>
      </c>
      <c r="M30" s="132">
        <f t="shared" si="12"/>
        <v>1</v>
      </c>
      <c r="N30" s="135">
        <f t="shared" si="13"/>
        <v>24200</v>
      </c>
      <c r="O30" s="136"/>
      <c r="P30" s="80"/>
      <c r="Q30" s="80"/>
      <c r="R30" s="80"/>
      <c r="S30" s="83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t="30" customHeight="1">
      <c r="A31" s="139" t="s">
        <v>131</v>
      </c>
      <c r="B31" s="144" t="s">
        <v>159</v>
      </c>
      <c r="C31" s="142" t="s">
        <v>133</v>
      </c>
      <c r="D31" s="115">
        <v>16480</v>
      </c>
      <c r="E31" s="128">
        <v>4</v>
      </c>
      <c r="F31" s="129">
        <f t="shared" si="8"/>
        <v>65920</v>
      </c>
      <c r="G31" s="130">
        <v>0</v>
      </c>
      <c r="H31" s="131">
        <f t="shared" si="9"/>
        <v>0</v>
      </c>
      <c r="I31" s="132">
        <v>0</v>
      </c>
      <c r="J31" s="131">
        <f t="shared" si="10"/>
        <v>0</v>
      </c>
      <c r="K31" s="133">
        <f t="shared" si="11"/>
        <v>0</v>
      </c>
      <c r="L31" s="134">
        <f t="shared" si="15"/>
        <v>0</v>
      </c>
      <c r="M31" s="132">
        <f t="shared" si="12"/>
        <v>4</v>
      </c>
      <c r="N31" s="135">
        <f t="shared" si="13"/>
        <v>65920</v>
      </c>
      <c r="O31" s="136"/>
      <c r="P31" s="80"/>
      <c r="Q31" s="80"/>
      <c r="R31" s="80"/>
      <c r="S31" s="83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t="30" customHeight="1">
      <c r="A32" s="139" t="s">
        <v>160</v>
      </c>
      <c r="B32" s="144" t="s">
        <v>161</v>
      </c>
      <c r="C32" s="142" t="s">
        <v>130</v>
      </c>
      <c r="D32" s="115">
        <v>32400</v>
      </c>
      <c r="E32" s="128">
        <v>2</v>
      </c>
      <c r="F32" s="129">
        <f t="shared" si="8"/>
        <v>64800</v>
      </c>
      <c r="G32" s="130">
        <v>0</v>
      </c>
      <c r="H32" s="131">
        <f t="shared" si="9"/>
        <v>0</v>
      </c>
      <c r="I32" s="132">
        <v>0</v>
      </c>
      <c r="J32" s="131">
        <f t="shared" si="10"/>
        <v>0</v>
      </c>
      <c r="K32" s="133">
        <f t="shared" si="11"/>
        <v>0</v>
      </c>
      <c r="L32" s="134">
        <f t="shared" si="15"/>
        <v>0</v>
      </c>
      <c r="M32" s="132">
        <f t="shared" si="12"/>
        <v>2</v>
      </c>
      <c r="N32" s="135">
        <f t="shared" si="13"/>
        <v>64800</v>
      </c>
      <c r="O32" s="136"/>
      <c r="P32" s="80"/>
      <c r="Q32" s="80"/>
      <c r="R32" s="80"/>
      <c r="S32" s="83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t="30" customHeight="1">
      <c r="A33" s="145" t="s">
        <v>162</v>
      </c>
      <c r="B33" s="146"/>
      <c r="C33" s="147"/>
      <c r="D33" s="115"/>
      <c r="E33" s="128"/>
      <c r="F33" s="129">
        <f>SUM(F23:F32)</f>
        <v>2497160</v>
      </c>
      <c r="G33" s="130"/>
      <c r="H33" s="131"/>
      <c r="I33" s="130"/>
      <c r="J33" s="131"/>
      <c r="K33" s="133"/>
      <c r="L33" s="134"/>
      <c r="M33" s="132"/>
      <c r="N33" s="135">
        <f>SUM(N23:N32)</f>
        <v>2497160</v>
      </c>
      <c r="O33" s="136"/>
      <c r="P33" s="80"/>
      <c r="Q33" s="80"/>
      <c r="R33" s="80"/>
      <c r="S33" s="83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t="30" customHeight="1">
      <c r="A34" s="148"/>
      <c r="B34" s="149"/>
      <c r="C34" s="150"/>
      <c r="D34" s="140"/>
      <c r="E34" s="130"/>
      <c r="F34" s="129"/>
      <c r="G34" s="130"/>
      <c r="H34" s="131"/>
      <c r="I34" s="130"/>
      <c r="J34" s="131"/>
      <c r="K34" s="133"/>
      <c r="L34" s="134"/>
      <c r="M34" s="132"/>
      <c r="N34" s="135"/>
      <c r="O34" s="136"/>
      <c r="P34" s="80"/>
      <c r="Q34" s="80"/>
      <c r="R34" s="80"/>
      <c r="S34" s="83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t="30" customHeight="1">
      <c r="A35" s="148"/>
      <c r="B35" s="149"/>
      <c r="C35" s="150"/>
      <c r="D35" s="140"/>
      <c r="E35" s="130"/>
      <c r="F35" s="129"/>
      <c r="G35" s="130"/>
      <c r="H35" s="131"/>
      <c r="I35" s="130"/>
      <c r="J35" s="131"/>
      <c r="K35" s="133"/>
      <c r="L35" s="134"/>
      <c r="M35" s="132"/>
      <c r="N35" s="135"/>
      <c r="O35" s="136"/>
      <c r="P35" s="80"/>
      <c r="Q35" s="80"/>
      <c r="R35" s="80"/>
      <c r="S35" s="83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t="30" customHeight="1">
      <c r="A36" s="125" t="s">
        <v>163</v>
      </c>
      <c r="B36" s="151"/>
      <c r="C36" s="152" t="s">
        <v>164</v>
      </c>
      <c r="D36" s="115">
        <v>1736</v>
      </c>
      <c r="E36" s="128">
        <v>1725</v>
      </c>
      <c r="F36" s="129">
        <f>SUM(D36*E36)</f>
        <v>2994600</v>
      </c>
      <c r="G36" s="130">
        <v>172.5</v>
      </c>
      <c r="H36" s="131">
        <f>D36*G36</f>
        <v>299460</v>
      </c>
      <c r="I36" s="132">
        <v>189.6</v>
      </c>
      <c r="J36" s="131">
        <f>D36*I36</f>
        <v>329145.59999999998</v>
      </c>
      <c r="K36" s="133">
        <f>G36+I36</f>
        <v>362.1</v>
      </c>
      <c r="L36" s="134">
        <f>D36*K36</f>
        <v>628605.60000000009</v>
      </c>
      <c r="M36" s="132">
        <f>E36-K36</f>
        <v>1362.9</v>
      </c>
      <c r="N36" s="135">
        <f>D36*M36</f>
        <v>2365994.4000000004</v>
      </c>
      <c r="O36" s="136"/>
      <c r="P36" s="80"/>
      <c r="Q36" s="80"/>
      <c r="R36" s="80"/>
      <c r="S36" s="83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t="30" customHeight="1">
      <c r="A37" s="137" t="s">
        <v>165</v>
      </c>
      <c r="B37" s="138"/>
      <c r="C37" s="127"/>
      <c r="D37" s="115"/>
      <c r="E37" s="128"/>
      <c r="F37" s="129">
        <f>SUM(F36)</f>
        <v>2994600</v>
      </c>
      <c r="G37" s="130">
        <v>172.5</v>
      </c>
      <c r="H37" s="131">
        <f>SUM(H36)</f>
        <v>299460</v>
      </c>
      <c r="I37" s="130"/>
      <c r="J37" s="131">
        <f>SUM(J30:J36)</f>
        <v>329145.59999999998</v>
      </c>
      <c r="K37" s="133"/>
      <c r="L37" s="134">
        <f>SUM(L36)</f>
        <v>628605.60000000009</v>
      </c>
      <c r="M37" s="132"/>
      <c r="N37" s="135">
        <f>SUM(N36)</f>
        <v>2365994.4000000004</v>
      </c>
      <c r="O37" s="136"/>
      <c r="P37" s="80"/>
      <c r="Q37" s="80"/>
      <c r="R37" s="80"/>
      <c r="S37" s="83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t="30" customHeight="1">
      <c r="A38" s="125"/>
      <c r="B38" s="151"/>
      <c r="C38" s="150"/>
      <c r="D38" s="140"/>
      <c r="E38" s="130"/>
      <c r="F38" s="129"/>
      <c r="G38" s="130"/>
      <c r="H38" s="131"/>
      <c r="I38" s="130"/>
      <c r="J38" s="131"/>
      <c r="K38" s="133"/>
      <c r="L38" s="134"/>
      <c r="M38" s="132"/>
      <c r="N38" s="135"/>
      <c r="O38" s="136"/>
      <c r="P38" s="80"/>
      <c r="Q38" s="80"/>
      <c r="R38" s="80"/>
      <c r="S38" s="83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t="30" customHeight="1">
      <c r="A39" s="125"/>
      <c r="B39" s="149"/>
      <c r="C39" s="150"/>
      <c r="D39" s="140"/>
      <c r="E39" s="130"/>
      <c r="F39" s="129"/>
      <c r="G39" s="130"/>
      <c r="H39" s="131"/>
      <c r="I39" s="130"/>
      <c r="J39" s="131"/>
      <c r="K39" s="133"/>
      <c r="L39" s="134"/>
      <c r="M39" s="132"/>
      <c r="N39" s="135"/>
      <c r="O39" s="136"/>
      <c r="P39" s="80"/>
      <c r="Q39" s="80"/>
      <c r="R39" s="80"/>
      <c r="S39" s="83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t="30" customHeight="1">
      <c r="A40" s="125" t="s">
        <v>166</v>
      </c>
      <c r="B40" s="151" t="s">
        <v>167</v>
      </c>
      <c r="C40" s="127"/>
      <c r="D40" s="115"/>
      <c r="E40" s="128"/>
      <c r="F40" s="129"/>
      <c r="G40" s="130"/>
      <c r="H40" s="131"/>
      <c r="I40" s="130"/>
      <c r="J40" s="131"/>
      <c r="K40" s="133"/>
      <c r="L40" s="134"/>
      <c r="M40" s="132"/>
      <c r="N40" s="135"/>
      <c r="O40" s="136"/>
      <c r="P40" s="80"/>
      <c r="Q40" s="80"/>
      <c r="R40" s="80"/>
      <c r="S40" s="83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t="30" customHeight="1">
      <c r="A41" s="125" t="s">
        <v>168</v>
      </c>
      <c r="B41" s="151" t="s">
        <v>167</v>
      </c>
      <c r="C41" s="127" t="s">
        <v>169</v>
      </c>
      <c r="D41" s="115">
        <v>4790</v>
      </c>
      <c r="E41" s="153">
        <v>1725</v>
      </c>
      <c r="F41" s="129">
        <f t="shared" ref="F41:F43" si="16">SUM(D41*E41)</f>
        <v>8262750</v>
      </c>
      <c r="G41" s="130">
        <v>172.5</v>
      </c>
      <c r="H41" s="131">
        <f t="shared" ref="H41:H44" si="17">D41*G41</f>
        <v>826275</v>
      </c>
      <c r="I41" s="132">
        <v>189.6</v>
      </c>
      <c r="J41" s="131">
        <f t="shared" ref="J41:J44" si="18">D41*I41</f>
        <v>908184</v>
      </c>
      <c r="K41" s="133">
        <f t="shared" ref="K41:K44" si="19">G41+I41</f>
        <v>362.1</v>
      </c>
      <c r="L41" s="131">
        <f t="shared" ref="L41:L44" si="20">D41*K41</f>
        <v>1734459</v>
      </c>
      <c r="M41" s="132">
        <f t="shared" ref="M41:M44" si="21">E41-K41</f>
        <v>1362.9</v>
      </c>
      <c r="N41" s="135">
        <f t="shared" ref="N41:N44" si="22">D41*M41</f>
        <v>6528291</v>
      </c>
      <c r="O41" s="136"/>
      <c r="P41" s="80"/>
      <c r="Q41" s="80"/>
      <c r="R41" s="80"/>
      <c r="S41" s="83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t="30" customHeight="1">
      <c r="A42" s="137" t="s">
        <v>170</v>
      </c>
      <c r="B42" s="151" t="s">
        <v>167</v>
      </c>
      <c r="C42" s="127" t="s">
        <v>171</v>
      </c>
      <c r="D42" s="115">
        <v>650</v>
      </c>
      <c r="E42" s="153">
        <v>400</v>
      </c>
      <c r="F42" s="129">
        <f t="shared" si="16"/>
        <v>260000</v>
      </c>
      <c r="G42" s="130">
        <v>400</v>
      </c>
      <c r="H42" s="131">
        <f t="shared" si="17"/>
        <v>260000</v>
      </c>
      <c r="I42" s="132">
        <v>0</v>
      </c>
      <c r="J42" s="131">
        <f t="shared" si="18"/>
        <v>0</v>
      </c>
      <c r="K42" s="133">
        <f t="shared" si="19"/>
        <v>400</v>
      </c>
      <c r="L42" s="131">
        <f t="shared" si="20"/>
        <v>260000</v>
      </c>
      <c r="M42" s="132">
        <f t="shared" si="21"/>
        <v>0</v>
      </c>
      <c r="N42" s="135">
        <f t="shared" si="22"/>
        <v>0</v>
      </c>
      <c r="O42" s="136"/>
      <c r="P42" s="80"/>
      <c r="Q42" s="80"/>
      <c r="R42" s="80"/>
      <c r="S42" s="83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t="30" customHeight="1">
      <c r="A43" s="137" t="s">
        <v>172</v>
      </c>
      <c r="B43" s="151" t="s">
        <v>173</v>
      </c>
      <c r="C43" s="127" t="s">
        <v>174</v>
      </c>
      <c r="D43" s="115">
        <v>50000</v>
      </c>
      <c r="E43" s="153">
        <v>20</v>
      </c>
      <c r="F43" s="129">
        <f t="shared" si="16"/>
        <v>1000000</v>
      </c>
      <c r="G43" s="130">
        <v>20</v>
      </c>
      <c r="H43" s="131">
        <f t="shared" si="17"/>
        <v>1000000</v>
      </c>
      <c r="I43" s="132">
        <v>0</v>
      </c>
      <c r="J43" s="131">
        <f t="shared" si="18"/>
        <v>0</v>
      </c>
      <c r="K43" s="133">
        <f t="shared" si="19"/>
        <v>20</v>
      </c>
      <c r="L43" s="131">
        <f t="shared" si="20"/>
        <v>1000000</v>
      </c>
      <c r="M43" s="132">
        <f t="shared" si="21"/>
        <v>0</v>
      </c>
      <c r="N43" s="135">
        <f t="shared" si="22"/>
        <v>0</v>
      </c>
      <c r="O43" s="136"/>
      <c r="P43" s="80"/>
      <c r="Q43" s="80"/>
      <c r="R43" s="80"/>
      <c r="S43" s="83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t="30" customHeight="1">
      <c r="A44" s="137" t="s">
        <v>175</v>
      </c>
      <c r="B44" s="151" t="s">
        <v>167</v>
      </c>
      <c r="C44" s="127" t="s">
        <v>176</v>
      </c>
      <c r="D44" s="115">
        <v>340000</v>
      </c>
      <c r="E44" s="153">
        <v>1</v>
      </c>
      <c r="F44" s="129">
        <v>340000</v>
      </c>
      <c r="G44" s="130">
        <v>1</v>
      </c>
      <c r="H44" s="131">
        <f t="shared" si="17"/>
        <v>340000</v>
      </c>
      <c r="I44" s="132">
        <v>0</v>
      </c>
      <c r="J44" s="131">
        <f t="shared" si="18"/>
        <v>0</v>
      </c>
      <c r="K44" s="133">
        <f t="shared" si="19"/>
        <v>1</v>
      </c>
      <c r="L44" s="131">
        <f t="shared" si="20"/>
        <v>340000</v>
      </c>
      <c r="M44" s="132">
        <f t="shared" si="21"/>
        <v>0</v>
      </c>
      <c r="N44" s="135">
        <f t="shared" si="22"/>
        <v>0</v>
      </c>
      <c r="O44" s="136"/>
      <c r="P44" s="80"/>
      <c r="Q44" s="80"/>
      <c r="R44" s="80"/>
      <c r="S44" s="83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t="30" customHeight="1">
      <c r="A45" s="125" t="s">
        <v>177</v>
      </c>
      <c r="B45" s="149"/>
      <c r="C45" s="150"/>
      <c r="D45" s="140"/>
      <c r="E45" s="130"/>
      <c r="F45" s="129">
        <f>SUM(F41:F44)</f>
        <v>9862750</v>
      </c>
      <c r="G45" s="130"/>
      <c r="H45" s="131">
        <f>SUM(H41:H44)</f>
        <v>2426275</v>
      </c>
      <c r="I45" s="130"/>
      <c r="J45" s="131">
        <f>SUM(J41:J44)</f>
        <v>908184</v>
      </c>
      <c r="K45" s="133"/>
      <c r="L45" s="134">
        <f>SUM(L41:L44)</f>
        <v>3334459</v>
      </c>
      <c r="M45" s="132"/>
      <c r="N45" s="135">
        <f>SUM(N41:N44)</f>
        <v>6528291</v>
      </c>
      <c r="O45" s="136"/>
      <c r="P45" s="80"/>
      <c r="Q45" s="80"/>
      <c r="R45" s="80"/>
      <c r="S45" s="83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t="30" customHeight="1">
      <c r="A46" s="125"/>
      <c r="B46" s="149"/>
      <c r="C46" s="150"/>
      <c r="D46" s="140"/>
      <c r="E46" s="130"/>
      <c r="F46" s="129"/>
      <c r="G46" s="130"/>
      <c r="H46" s="131"/>
      <c r="I46" s="130"/>
      <c r="J46" s="131"/>
      <c r="K46" s="133"/>
      <c r="L46" s="134"/>
      <c r="M46" s="132"/>
      <c r="N46" s="135"/>
      <c r="O46" s="136"/>
      <c r="P46" s="80"/>
      <c r="Q46" s="80"/>
      <c r="R46" s="80"/>
      <c r="S46" s="83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t="30" customHeight="1">
      <c r="A47" s="125"/>
      <c r="B47" s="149"/>
      <c r="C47" s="150"/>
      <c r="D47" s="140"/>
      <c r="E47" s="130"/>
      <c r="F47" s="129"/>
      <c r="G47" s="130"/>
      <c r="H47" s="131"/>
      <c r="I47" s="130"/>
      <c r="J47" s="131"/>
      <c r="K47" s="133"/>
      <c r="L47" s="134"/>
      <c r="M47" s="132"/>
      <c r="N47" s="135"/>
      <c r="O47" s="136"/>
      <c r="P47" s="80"/>
      <c r="Q47" s="80"/>
      <c r="R47" s="80"/>
      <c r="S47" s="83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t="30" customHeight="1">
      <c r="A48" s="125" t="s">
        <v>178</v>
      </c>
      <c r="B48" s="151"/>
      <c r="C48" s="150"/>
      <c r="D48" s="140"/>
      <c r="E48" s="130"/>
      <c r="F48" s="129"/>
      <c r="G48" s="130"/>
      <c r="H48" s="131"/>
      <c r="I48" s="130"/>
      <c r="J48" s="131"/>
      <c r="K48" s="133"/>
      <c r="L48" s="134"/>
      <c r="M48" s="132"/>
      <c r="N48" s="135"/>
      <c r="O48" s="136"/>
      <c r="P48" s="80"/>
      <c r="Q48" s="80"/>
      <c r="R48" s="80"/>
      <c r="S48" s="83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t="30" customHeight="1">
      <c r="A49" s="137" t="s">
        <v>179</v>
      </c>
      <c r="B49" s="151"/>
      <c r="C49" s="152" t="s">
        <v>180</v>
      </c>
      <c r="D49" s="115">
        <v>500000</v>
      </c>
      <c r="E49" s="128">
        <v>2</v>
      </c>
      <c r="F49" s="129">
        <f t="shared" ref="F49:F55" si="23">SUM(D49*E49)</f>
        <v>1000000</v>
      </c>
      <c r="G49" s="130">
        <v>1</v>
      </c>
      <c r="H49" s="131">
        <f t="shared" ref="H49:H55" si="24">D49*G49</f>
        <v>500000</v>
      </c>
      <c r="I49" s="132">
        <v>1</v>
      </c>
      <c r="J49" s="131">
        <f t="shared" ref="J49:J55" si="25">D49*I49</f>
        <v>500000</v>
      </c>
      <c r="K49" s="133">
        <f t="shared" ref="K49:K55" si="26">G49+I49</f>
        <v>2</v>
      </c>
      <c r="L49" s="134">
        <f t="shared" ref="L49:L53" si="27">D49*K49</f>
        <v>1000000</v>
      </c>
      <c r="M49" s="132">
        <f t="shared" ref="M49:M55" si="28">E49-K49</f>
        <v>0</v>
      </c>
      <c r="N49" s="135">
        <f t="shared" ref="N49:N55" si="29">D49*M49</f>
        <v>0</v>
      </c>
      <c r="O49" s="136"/>
      <c r="P49" s="80"/>
      <c r="Q49" s="80"/>
      <c r="R49" s="80"/>
      <c r="S49" s="83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t="30" customHeight="1">
      <c r="A50" s="125" t="s">
        <v>181</v>
      </c>
      <c r="B50" s="154"/>
      <c r="C50" s="152" t="s">
        <v>180</v>
      </c>
      <c r="D50" s="115">
        <v>150000</v>
      </c>
      <c r="E50" s="128">
        <v>2</v>
      </c>
      <c r="F50" s="129">
        <f t="shared" si="23"/>
        <v>300000</v>
      </c>
      <c r="G50" s="130">
        <v>1</v>
      </c>
      <c r="H50" s="131">
        <f t="shared" si="24"/>
        <v>150000</v>
      </c>
      <c r="I50" s="132">
        <v>1</v>
      </c>
      <c r="J50" s="131">
        <f t="shared" si="25"/>
        <v>150000</v>
      </c>
      <c r="K50" s="133">
        <f t="shared" si="26"/>
        <v>2</v>
      </c>
      <c r="L50" s="134">
        <f t="shared" si="27"/>
        <v>300000</v>
      </c>
      <c r="M50" s="132">
        <f t="shared" si="28"/>
        <v>0</v>
      </c>
      <c r="N50" s="135">
        <f t="shared" si="29"/>
        <v>0</v>
      </c>
      <c r="O50" s="136"/>
      <c r="P50" s="80"/>
      <c r="Q50" s="80"/>
      <c r="R50" s="80"/>
      <c r="S50" s="83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t="30" customHeight="1">
      <c r="A51" s="137" t="s">
        <v>182</v>
      </c>
      <c r="B51" s="155"/>
      <c r="C51" s="152" t="s">
        <v>176</v>
      </c>
      <c r="D51" s="115">
        <v>150000</v>
      </c>
      <c r="E51" s="128">
        <v>1</v>
      </c>
      <c r="F51" s="129">
        <f t="shared" si="23"/>
        <v>150000</v>
      </c>
      <c r="G51" s="130">
        <v>1</v>
      </c>
      <c r="H51" s="131">
        <f t="shared" si="24"/>
        <v>150000</v>
      </c>
      <c r="I51" s="132">
        <v>0</v>
      </c>
      <c r="J51" s="131">
        <f t="shared" si="25"/>
        <v>0</v>
      </c>
      <c r="K51" s="133">
        <f t="shared" si="26"/>
        <v>1</v>
      </c>
      <c r="L51" s="134">
        <f t="shared" si="27"/>
        <v>150000</v>
      </c>
      <c r="M51" s="132">
        <f t="shared" si="28"/>
        <v>0</v>
      </c>
      <c r="N51" s="135">
        <f t="shared" si="29"/>
        <v>0</v>
      </c>
      <c r="O51" s="136"/>
      <c r="P51" s="80"/>
      <c r="Q51" s="80"/>
      <c r="R51" s="80"/>
      <c r="S51" s="83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t="30" customHeight="1">
      <c r="A52" s="137" t="s">
        <v>183</v>
      </c>
      <c r="B52" s="155" t="s">
        <v>184</v>
      </c>
      <c r="C52" s="152" t="s">
        <v>176</v>
      </c>
      <c r="D52" s="115">
        <v>150000</v>
      </c>
      <c r="E52" s="128">
        <v>1</v>
      </c>
      <c r="F52" s="129">
        <f t="shared" si="23"/>
        <v>150000</v>
      </c>
      <c r="G52" s="130">
        <v>0</v>
      </c>
      <c r="H52" s="131">
        <f t="shared" si="24"/>
        <v>0</v>
      </c>
      <c r="I52" s="132">
        <v>0</v>
      </c>
      <c r="J52" s="131">
        <f t="shared" si="25"/>
        <v>0</v>
      </c>
      <c r="K52" s="133">
        <f t="shared" si="26"/>
        <v>0</v>
      </c>
      <c r="L52" s="134">
        <f t="shared" si="27"/>
        <v>0</v>
      </c>
      <c r="M52" s="132">
        <f t="shared" si="28"/>
        <v>1</v>
      </c>
      <c r="N52" s="135">
        <f t="shared" si="29"/>
        <v>150000</v>
      </c>
      <c r="O52" s="136"/>
      <c r="P52" s="80"/>
      <c r="Q52" s="80"/>
      <c r="R52" s="80"/>
      <c r="S52" s="83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t="30" customHeight="1">
      <c r="A53" s="137" t="s">
        <v>185</v>
      </c>
      <c r="B53" s="113" t="s">
        <v>186</v>
      </c>
      <c r="C53" s="152" t="s">
        <v>176</v>
      </c>
      <c r="D53" s="115">
        <v>108150</v>
      </c>
      <c r="E53" s="128">
        <v>1</v>
      </c>
      <c r="F53" s="129">
        <f t="shared" si="23"/>
        <v>108150</v>
      </c>
      <c r="G53" s="130">
        <v>0.1</v>
      </c>
      <c r="H53" s="131">
        <f t="shared" si="24"/>
        <v>10815</v>
      </c>
      <c r="I53" s="132">
        <v>0.4</v>
      </c>
      <c r="J53" s="131">
        <f t="shared" si="25"/>
        <v>43260</v>
      </c>
      <c r="K53" s="133">
        <f t="shared" si="26"/>
        <v>0.5</v>
      </c>
      <c r="L53" s="134">
        <f t="shared" si="27"/>
        <v>54075</v>
      </c>
      <c r="M53" s="132">
        <f t="shared" si="28"/>
        <v>0.5</v>
      </c>
      <c r="N53" s="135">
        <f t="shared" si="29"/>
        <v>54075</v>
      </c>
      <c r="O53" s="136"/>
      <c r="P53" s="80"/>
      <c r="Q53" s="80"/>
      <c r="R53" s="80"/>
      <c r="S53" s="83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t="30" customHeight="1">
      <c r="A54" s="137" t="s">
        <v>187</v>
      </c>
      <c r="B54" s="155" t="s">
        <v>188</v>
      </c>
      <c r="C54" s="152" t="s">
        <v>56</v>
      </c>
      <c r="D54" s="115">
        <v>123600</v>
      </c>
      <c r="E54" s="128">
        <v>2</v>
      </c>
      <c r="F54" s="129">
        <f t="shared" si="23"/>
        <v>247200</v>
      </c>
      <c r="G54" s="130">
        <v>0.2</v>
      </c>
      <c r="H54" s="131">
        <f t="shared" si="24"/>
        <v>24720</v>
      </c>
      <c r="I54" s="132">
        <v>0.4</v>
      </c>
      <c r="J54" s="131">
        <f t="shared" si="25"/>
        <v>49440</v>
      </c>
      <c r="K54" s="133">
        <f t="shared" si="26"/>
        <v>0.60000000000000009</v>
      </c>
      <c r="L54" s="134">
        <f t="shared" ref="L54:L55" si="30">SUM(K54*D54)</f>
        <v>74160.000000000015</v>
      </c>
      <c r="M54" s="132">
        <f t="shared" si="28"/>
        <v>1.4</v>
      </c>
      <c r="N54" s="135">
        <f t="shared" si="29"/>
        <v>173040</v>
      </c>
      <c r="O54" s="136"/>
      <c r="P54" s="80"/>
      <c r="Q54" s="80"/>
      <c r="R54" s="80"/>
      <c r="S54" s="83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t="30" customHeight="1">
      <c r="A55" s="137" t="s">
        <v>189</v>
      </c>
      <c r="B55" s="113" t="s">
        <v>149</v>
      </c>
      <c r="C55" s="152" t="s">
        <v>56</v>
      </c>
      <c r="D55" s="115">
        <v>206000</v>
      </c>
      <c r="E55" s="128">
        <v>2</v>
      </c>
      <c r="F55" s="129">
        <f t="shared" si="23"/>
        <v>412000</v>
      </c>
      <c r="G55" s="130">
        <v>0.2</v>
      </c>
      <c r="H55" s="131">
        <f t="shared" si="24"/>
        <v>41200</v>
      </c>
      <c r="I55" s="132">
        <v>0.4</v>
      </c>
      <c r="J55" s="131">
        <f t="shared" si="25"/>
        <v>82400</v>
      </c>
      <c r="K55" s="133">
        <f t="shared" si="26"/>
        <v>0.60000000000000009</v>
      </c>
      <c r="L55" s="134">
        <f t="shared" si="30"/>
        <v>123600.00000000001</v>
      </c>
      <c r="M55" s="132">
        <f t="shared" si="28"/>
        <v>1.4</v>
      </c>
      <c r="N55" s="135">
        <f t="shared" si="29"/>
        <v>288400</v>
      </c>
      <c r="O55" s="136"/>
      <c r="P55" s="80"/>
      <c r="Q55" s="80"/>
      <c r="R55" s="80"/>
      <c r="S55" s="83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t="30" customHeight="1">
      <c r="A56" s="125" t="s">
        <v>190</v>
      </c>
      <c r="B56" s="149"/>
      <c r="C56" s="150"/>
      <c r="D56" s="140"/>
      <c r="E56" s="130"/>
      <c r="F56" s="129">
        <f>SUM(F49:F55)</f>
        <v>2367350</v>
      </c>
      <c r="G56" s="130"/>
      <c r="H56" s="131">
        <f>SUM(H49:H55)</f>
        <v>876735</v>
      </c>
      <c r="I56" s="130"/>
      <c r="J56" s="131">
        <f>SUM(J49:J55)</f>
        <v>825100</v>
      </c>
      <c r="K56" s="133"/>
      <c r="L56" s="134">
        <f>SUM(L49:L55)</f>
        <v>1701835</v>
      </c>
      <c r="M56" s="132"/>
      <c r="N56" s="135">
        <f>SUM(N49:N55)</f>
        <v>665515</v>
      </c>
      <c r="O56" s="136"/>
      <c r="P56" s="80"/>
      <c r="Q56" s="80"/>
      <c r="R56" s="80"/>
      <c r="S56" s="83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t="30" customHeight="1">
      <c r="A57" s="125"/>
      <c r="B57" s="149"/>
      <c r="C57" s="150"/>
      <c r="D57" s="140"/>
      <c r="E57" s="130"/>
      <c r="F57" s="129"/>
      <c r="G57" s="130"/>
      <c r="H57" s="131"/>
      <c r="I57" s="130"/>
      <c r="J57" s="131"/>
      <c r="K57" s="133"/>
      <c r="L57" s="134"/>
      <c r="M57" s="132"/>
      <c r="N57" s="135"/>
      <c r="O57" s="136"/>
      <c r="P57" s="80"/>
      <c r="Q57" s="80"/>
      <c r="R57" s="80"/>
      <c r="S57" s="83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t="30" customHeight="1">
      <c r="A58" s="125"/>
      <c r="B58" s="149"/>
      <c r="C58" s="150"/>
      <c r="D58" s="140"/>
      <c r="E58" s="130"/>
      <c r="F58" s="129"/>
      <c r="G58" s="130"/>
      <c r="H58" s="131"/>
      <c r="I58" s="130"/>
      <c r="J58" s="131"/>
      <c r="K58" s="133"/>
      <c r="L58" s="134"/>
      <c r="M58" s="132"/>
      <c r="N58" s="135"/>
      <c r="O58" s="136"/>
      <c r="P58" s="80"/>
      <c r="Q58" s="80"/>
      <c r="R58" s="80"/>
      <c r="S58" s="83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t="30" customHeight="1">
      <c r="A59" s="112" t="s">
        <v>191</v>
      </c>
      <c r="B59" s="113"/>
      <c r="C59" s="156"/>
      <c r="D59" s="140"/>
      <c r="E59" s="130"/>
      <c r="F59" s="129"/>
      <c r="G59" s="130"/>
      <c r="H59" s="131"/>
      <c r="I59" s="130"/>
      <c r="J59" s="131"/>
      <c r="K59" s="133"/>
      <c r="L59" s="134"/>
      <c r="M59" s="132"/>
      <c r="N59" s="135"/>
      <c r="O59" s="136"/>
      <c r="P59" s="80"/>
      <c r="Q59" s="80"/>
      <c r="R59" s="80"/>
      <c r="S59" s="83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t="30" customHeight="1">
      <c r="A60" s="157" t="s">
        <v>192</v>
      </c>
      <c r="B60" s="141"/>
      <c r="C60" s="156" t="s">
        <v>193</v>
      </c>
      <c r="D60" s="115">
        <v>21600</v>
      </c>
      <c r="E60" s="128">
        <v>2</v>
      </c>
      <c r="F60" s="129">
        <f t="shared" ref="F60:F63" si="31">SUM(D60*E60)</f>
        <v>43200</v>
      </c>
      <c r="G60" s="130">
        <v>2</v>
      </c>
      <c r="H60" s="131">
        <f t="shared" ref="H60:H63" si="32">D60*G60</f>
        <v>43200</v>
      </c>
      <c r="I60" s="132">
        <v>0</v>
      </c>
      <c r="J60" s="131">
        <f t="shared" ref="J60:J63" si="33">D60*I60</f>
        <v>0</v>
      </c>
      <c r="K60" s="133">
        <f t="shared" ref="K60:K63" si="34">G60+I60</f>
        <v>2</v>
      </c>
      <c r="L60" s="134">
        <f t="shared" ref="L60:L63" si="35">D60*K60</f>
        <v>43200</v>
      </c>
      <c r="M60" s="132">
        <f t="shared" ref="M60:M63" si="36">E60-K60</f>
        <v>0</v>
      </c>
      <c r="N60" s="135">
        <f t="shared" ref="N60:N63" si="37">D60*M60</f>
        <v>0</v>
      </c>
      <c r="O60" s="136"/>
      <c r="P60" s="80"/>
      <c r="Q60" s="80"/>
      <c r="R60" s="80"/>
      <c r="S60" s="83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t="30" customHeight="1">
      <c r="A61" s="157" t="s">
        <v>194</v>
      </c>
      <c r="B61" s="141"/>
      <c r="C61" s="156" t="s">
        <v>195</v>
      </c>
      <c r="D61" s="115">
        <v>27800</v>
      </c>
      <c r="E61" s="128">
        <v>3</v>
      </c>
      <c r="F61" s="129">
        <f t="shared" si="31"/>
        <v>83400</v>
      </c>
      <c r="G61" s="130">
        <v>3</v>
      </c>
      <c r="H61" s="131">
        <f t="shared" si="32"/>
        <v>83400</v>
      </c>
      <c r="I61" s="132">
        <v>0</v>
      </c>
      <c r="J61" s="131">
        <f t="shared" si="33"/>
        <v>0</v>
      </c>
      <c r="K61" s="133">
        <f t="shared" si="34"/>
        <v>3</v>
      </c>
      <c r="L61" s="134">
        <f t="shared" si="35"/>
        <v>83400</v>
      </c>
      <c r="M61" s="132">
        <f t="shared" si="36"/>
        <v>0</v>
      </c>
      <c r="N61" s="135">
        <f t="shared" si="37"/>
        <v>0</v>
      </c>
      <c r="O61" s="136"/>
      <c r="P61" s="80"/>
      <c r="Q61" s="80"/>
      <c r="R61" s="80"/>
      <c r="S61" s="83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</row>
    <row r="62" spans="1:31" ht="30" customHeight="1">
      <c r="A62" s="157" t="s">
        <v>196</v>
      </c>
      <c r="B62" s="141"/>
      <c r="C62" s="156" t="s">
        <v>195</v>
      </c>
      <c r="D62" s="115">
        <v>5150</v>
      </c>
      <c r="E62" s="128">
        <v>100</v>
      </c>
      <c r="F62" s="129">
        <f t="shared" si="31"/>
        <v>515000</v>
      </c>
      <c r="G62" s="130">
        <v>20</v>
      </c>
      <c r="H62" s="131">
        <f t="shared" si="32"/>
        <v>103000</v>
      </c>
      <c r="I62" s="132">
        <v>12</v>
      </c>
      <c r="J62" s="131">
        <f t="shared" si="33"/>
        <v>61800</v>
      </c>
      <c r="K62" s="133">
        <f t="shared" si="34"/>
        <v>32</v>
      </c>
      <c r="L62" s="134">
        <f t="shared" si="35"/>
        <v>164800</v>
      </c>
      <c r="M62" s="132">
        <f t="shared" si="36"/>
        <v>68</v>
      </c>
      <c r="N62" s="135">
        <f t="shared" si="37"/>
        <v>350200</v>
      </c>
      <c r="O62" s="136"/>
      <c r="P62" s="80"/>
      <c r="Q62" s="80"/>
      <c r="R62" s="80"/>
      <c r="S62" s="83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</row>
    <row r="63" spans="1:31" ht="30" customHeight="1">
      <c r="A63" s="157" t="s">
        <v>197</v>
      </c>
      <c r="B63" s="141"/>
      <c r="C63" s="156" t="s">
        <v>176</v>
      </c>
      <c r="D63" s="115">
        <v>187400</v>
      </c>
      <c r="E63" s="128">
        <v>1</v>
      </c>
      <c r="F63" s="129">
        <f t="shared" si="31"/>
        <v>187400</v>
      </c>
      <c r="G63" s="130">
        <v>0.1</v>
      </c>
      <c r="H63" s="131">
        <f t="shared" si="32"/>
        <v>18740</v>
      </c>
      <c r="I63" s="132">
        <v>0.4</v>
      </c>
      <c r="J63" s="131">
        <f t="shared" si="33"/>
        <v>74960</v>
      </c>
      <c r="K63" s="133">
        <f t="shared" si="34"/>
        <v>0.5</v>
      </c>
      <c r="L63" s="134">
        <f t="shared" si="35"/>
        <v>93700</v>
      </c>
      <c r="M63" s="132">
        <f t="shared" si="36"/>
        <v>0.5</v>
      </c>
      <c r="N63" s="135">
        <f t="shared" si="37"/>
        <v>93700</v>
      </c>
      <c r="O63" s="136"/>
      <c r="P63" s="80"/>
      <c r="Q63" s="80"/>
      <c r="R63" s="80"/>
      <c r="S63" s="83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</row>
    <row r="64" spans="1:31" ht="30" customHeight="1">
      <c r="A64" s="112" t="s">
        <v>198</v>
      </c>
      <c r="B64" s="113"/>
      <c r="C64" s="158"/>
      <c r="D64" s="140"/>
      <c r="E64" s="130"/>
      <c r="F64" s="129">
        <f>SUM(F60:F63)</f>
        <v>829000</v>
      </c>
      <c r="G64" s="130"/>
      <c r="H64" s="131">
        <f>SUM(H60:H63)</f>
        <v>248340</v>
      </c>
      <c r="I64" s="130"/>
      <c r="J64" s="131">
        <f>SUM(J60:J63)</f>
        <v>136760</v>
      </c>
      <c r="K64" s="133"/>
      <c r="L64" s="134">
        <f>SUM(L60:L63)</f>
        <v>385100</v>
      </c>
      <c r="M64" s="132"/>
      <c r="N64" s="135">
        <f>SUM(N60:N63)</f>
        <v>443900</v>
      </c>
      <c r="O64" s="136"/>
      <c r="P64" s="80"/>
      <c r="Q64" s="80"/>
      <c r="R64" s="80"/>
      <c r="S64" s="83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</row>
    <row r="65" spans="1:31" ht="30" customHeight="1">
      <c r="A65" s="112"/>
      <c r="B65" s="113"/>
      <c r="C65" s="158"/>
      <c r="D65" s="140"/>
      <c r="E65" s="130"/>
      <c r="F65" s="129"/>
      <c r="G65" s="130"/>
      <c r="H65" s="131"/>
      <c r="I65" s="130"/>
      <c r="J65" s="131"/>
      <c r="K65" s="133"/>
      <c r="L65" s="134"/>
      <c r="M65" s="132"/>
      <c r="N65" s="135"/>
      <c r="O65" s="136"/>
      <c r="P65" s="80"/>
      <c r="Q65" s="80"/>
      <c r="R65" s="80"/>
      <c r="S65" s="83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</row>
    <row r="66" spans="1:31" ht="30" customHeight="1">
      <c r="A66" s="125"/>
      <c r="B66" s="149"/>
      <c r="C66" s="150"/>
      <c r="D66" s="140"/>
      <c r="E66" s="130"/>
      <c r="F66" s="129"/>
      <c r="G66" s="130"/>
      <c r="H66" s="131"/>
      <c r="I66" s="130"/>
      <c r="J66" s="131"/>
      <c r="K66" s="133"/>
      <c r="L66" s="134"/>
      <c r="M66" s="132"/>
      <c r="N66" s="135"/>
      <c r="O66" s="136"/>
      <c r="P66" s="80"/>
      <c r="Q66" s="80"/>
      <c r="R66" s="80"/>
      <c r="S66" s="83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</row>
    <row r="67" spans="1:31" ht="30" customHeight="1">
      <c r="A67" s="137" t="s">
        <v>199</v>
      </c>
      <c r="B67" s="159"/>
      <c r="C67" s="150"/>
      <c r="D67" s="140"/>
      <c r="E67" s="130"/>
      <c r="F67" s="129"/>
      <c r="G67" s="130"/>
      <c r="H67" s="131"/>
      <c r="I67" s="130"/>
      <c r="J67" s="131"/>
      <c r="K67" s="133"/>
      <c r="L67" s="134"/>
      <c r="M67" s="132"/>
      <c r="N67" s="135"/>
      <c r="O67" s="136"/>
      <c r="P67" s="80"/>
      <c r="Q67" s="80"/>
      <c r="R67" s="80"/>
      <c r="S67" s="83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</row>
    <row r="68" spans="1:31" ht="30" customHeight="1">
      <c r="A68" s="160" t="s">
        <v>200</v>
      </c>
      <c r="B68" s="126" t="s">
        <v>201</v>
      </c>
      <c r="C68" s="152" t="s">
        <v>56</v>
      </c>
      <c r="D68" s="115">
        <v>366300</v>
      </c>
      <c r="E68" s="128">
        <v>2</v>
      </c>
      <c r="F68" s="129">
        <f t="shared" ref="F68:F69" si="38">SUM(D68*E68)</f>
        <v>732600</v>
      </c>
      <c r="G68" s="130">
        <v>1</v>
      </c>
      <c r="H68" s="131">
        <f t="shared" ref="H68:H69" si="39">D68*G68</f>
        <v>366300</v>
      </c>
      <c r="I68" s="132">
        <v>1</v>
      </c>
      <c r="J68" s="131">
        <f t="shared" ref="J68:J69" si="40">D68*I68</f>
        <v>366300</v>
      </c>
      <c r="K68" s="133">
        <f t="shared" ref="K68:K69" si="41">G68+I68</f>
        <v>2</v>
      </c>
      <c r="L68" s="134">
        <f t="shared" ref="L68:L69" si="42">D68*K68</f>
        <v>732600</v>
      </c>
      <c r="M68" s="132">
        <f t="shared" ref="M68:M69" si="43">E68-K68</f>
        <v>0</v>
      </c>
      <c r="N68" s="135">
        <f t="shared" ref="N68:N69" si="44">D68*M68</f>
        <v>0</v>
      </c>
      <c r="O68" s="136"/>
      <c r="P68" s="80"/>
      <c r="Q68" s="80"/>
      <c r="R68" s="80"/>
      <c r="S68" s="83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</row>
    <row r="69" spans="1:31" ht="30" customHeight="1">
      <c r="A69" s="160" t="s">
        <v>202</v>
      </c>
      <c r="B69" s="155" t="s">
        <v>203</v>
      </c>
      <c r="C69" s="152" t="s">
        <v>176</v>
      </c>
      <c r="D69" s="115">
        <v>400000</v>
      </c>
      <c r="E69" s="128">
        <v>1</v>
      </c>
      <c r="F69" s="129">
        <f t="shared" si="38"/>
        <v>400000</v>
      </c>
      <c r="G69" s="130">
        <v>1</v>
      </c>
      <c r="H69" s="131">
        <f t="shared" si="39"/>
        <v>400000</v>
      </c>
      <c r="I69" s="132">
        <v>0</v>
      </c>
      <c r="J69" s="131">
        <f t="shared" si="40"/>
        <v>0</v>
      </c>
      <c r="K69" s="133">
        <f t="shared" si="41"/>
        <v>1</v>
      </c>
      <c r="L69" s="134">
        <f t="shared" si="42"/>
        <v>400000</v>
      </c>
      <c r="M69" s="132">
        <f t="shared" si="43"/>
        <v>0</v>
      </c>
      <c r="N69" s="135">
        <f t="shared" si="44"/>
        <v>0</v>
      </c>
      <c r="O69" s="136"/>
      <c r="P69" s="80"/>
      <c r="Q69" s="80"/>
      <c r="R69" s="80"/>
      <c r="S69" s="83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</row>
    <row r="70" spans="1:31" ht="30" customHeight="1">
      <c r="A70" s="160" t="s">
        <v>204</v>
      </c>
      <c r="B70" s="155"/>
      <c r="C70" s="152"/>
      <c r="D70" s="115"/>
      <c r="E70" s="128"/>
      <c r="F70" s="129">
        <f>SUM(F68:F69)</f>
        <v>1132600</v>
      </c>
      <c r="G70" s="130"/>
      <c r="H70" s="131">
        <f>SUM(H68:H69)</f>
        <v>766300</v>
      </c>
      <c r="I70" s="130"/>
      <c r="J70" s="131">
        <f>SUM(J68:J69)</f>
        <v>366300</v>
      </c>
      <c r="K70" s="133"/>
      <c r="L70" s="134">
        <f>SUM(L68:L69)</f>
        <v>1132600</v>
      </c>
      <c r="M70" s="132"/>
      <c r="N70" s="135">
        <f>SUM(N68:N69)</f>
        <v>0</v>
      </c>
      <c r="O70" s="136"/>
      <c r="P70" s="80"/>
      <c r="Q70" s="80"/>
      <c r="R70" s="80"/>
      <c r="S70" s="83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</row>
    <row r="71" spans="1:31" ht="30" customHeight="1">
      <c r="A71" s="160"/>
      <c r="B71" s="155"/>
      <c r="C71" s="152"/>
      <c r="D71" s="115"/>
      <c r="E71" s="128"/>
      <c r="F71" s="129"/>
      <c r="G71" s="130"/>
      <c r="H71" s="131"/>
      <c r="I71" s="130"/>
      <c r="J71" s="131"/>
      <c r="K71" s="133"/>
      <c r="L71" s="134"/>
      <c r="M71" s="132"/>
      <c r="N71" s="135"/>
      <c r="O71" s="136"/>
      <c r="P71" s="80"/>
      <c r="Q71" s="80"/>
      <c r="R71" s="80"/>
      <c r="S71" s="83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</row>
    <row r="72" spans="1:31" ht="30" customHeight="1">
      <c r="A72" s="160"/>
      <c r="B72" s="155"/>
      <c r="C72" s="152"/>
      <c r="D72" s="115"/>
      <c r="E72" s="128"/>
      <c r="F72" s="129"/>
      <c r="G72" s="130"/>
      <c r="H72" s="131"/>
      <c r="I72" s="130"/>
      <c r="J72" s="131"/>
      <c r="K72" s="133"/>
      <c r="L72" s="134"/>
      <c r="M72" s="132"/>
      <c r="N72" s="135"/>
      <c r="O72" s="136"/>
      <c r="P72" s="80"/>
      <c r="Q72" s="80"/>
      <c r="R72" s="80"/>
      <c r="S72" s="83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</row>
    <row r="73" spans="1:31" ht="30" customHeight="1">
      <c r="A73" s="160" t="s">
        <v>205</v>
      </c>
      <c r="B73" s="155"/>
      <c r="C73" s="152" t="s">
        <v>176</v>
      </c>
      <c r="D73" s="115">
        <v>2136860</v>
      </c>
      <c r="E73" s="128">
        <v>1</v>
      </c>
      <c r="F73" s="129">
        <v>2136860</v>
      </c>
      <c r="G73" s="130">
        <v>0.1</v>
      </c>
      <c r="H73" s="131">
        <f>D73*G73</f>
        <v>213686</v>
      </c>
      <c r="I73" s="132">
        <v>0.4</v>
      </c>
      <c r="J73" s="131">
        <f>SUM(F73*I73)</f>
        <v>854744</v>
      </c>
      <c r="K73" s="133">
        <f>G73+I73</f>
        <v>0.5</v>
      </c>
      <c r="L73" s="134">
        <f>D73*K73</f>
        <v>1068430</v>
      </c>
      <c r="M73" s="132">
        <f>E73-K73</f>
        <v>0.5</v>
      </c>
      <c r="N73" s="135">
        <f>D73*M73</f>
        <v>1068430</v>
      </c>
      <c r="O73" s="136"/>
      <c r="P73" s="80"/>
      <c r="Q73" s="80"/>
      <c r="R73" s="80"/>
      <c r="S73" s="83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</row>
    <row r="74" spans="1:31" ht="30" customHeight="1">
      <c r="A74" s="160" t="s">
        <v>206</v>
      </c>
      <c r="B74" s="155"/>
      <c r="C74" s="152"/>
      <c r="D74" s="115"/>
      <c r="E74" s="128"/>
      <c r="F74" s="129">
        <f>SUM(F72:F73)</f>
        <v>2136860</v>
      </c>
      <c r="G74" s="130"/>
      <c r="H74" s="131">
        <f>SUM(H73)</f>
        <v>213686</v>
      </c>
      <c r="I74" s="130"/>
      <c r="J74" s="131">
        <f>SUM(J73)</f>
        <v>854744</v>
      </c>
      <c r="K74" s="133"/>
      <c r="L74" s="134">
        <f>SUM(L73)</f>
        <v>1068430</v>
      </c>
      <c r="M74" s="132"/>
      <c r="N74" s="135">
        <f>SUM(N73)</f>
        <v>1068430</v>
      </c>
      <c r="O74" s="136"/>
      <c r="P74" s="80"/>
      <c r="Q74" s="80"/>
      <c r="R74" s="80"/>
      <c r="S74" s="83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</row>
    <row r="75" spans="1:31" ht="30" customHeight="1">
      <c r="A75" s="161"/>
      <c r="B75" s="162"/>
      <c r="C75" s="150"/>
      <c r="D75" s="140"/>
      <c r="E75" s="130"/>
      <c r="F75" s="129"/>
      <c r="G75" s="130"/>
      <c r="H75" s="131"/>
      <c r="I75" s="132"/>
      <c r="J75" s="131"/>
      <c r="K75" s="133"/>
      <c r="L75" s="134"/>
      <c r="M75" s="132"/>
      <c r="N75" s="135"/>
      <c r="O75" s="136"/>
      <c r="P75" s="80"/>
      <c r="Q75" s="80"/>
      <c r="R75" s="80"/>
      <c r="S75" s="83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</row>
    <row r="76" spans="1:31" ht="30" customHeight="1">
      <c r="A76" s="163" t="s">
        <v>117</v>
      </c>
      <c r="B76" s="164"/>
      <c r="C76" s="150"/>
      <c r="D76" s="140"/>
      <c r="E76" s="165"/>
      <c r="F76" s="131">
        <f>F19+F33+F37+F45+F56+F64+F70+F74</f>
        <v>38701316</v>
      </c>
      <c r="G76" s="166"/>
      <c r="H76" s="131">
        <f>H19+H33+H37+H45+H56+H64+H70+H74</f>
        <v>6218817</v>
      </c>
      <c r="I76" s="166"/>
      <c r="J76" s="131">
        <f>J19+J33+J37+J45+J56+J64+J70+J74</f>
        <v>4693587.5999999996</v>
      </c>
      <c r="K76" s="167"/>
      <c r="L76" s="131">
        <f>L19+L33+L37+L45+L56+L64+L70+L74</f>
        <v>10912404.6</v>
      </c>
      <c r="M76" s="166"/>
      <c r="N76" s="131">
        <f>N19+N33+N37+N45+N56+N64+N70+N74</f>
        <v>27788911.399999999</v>
      </c>
      <c r="O76" s="136"/>
      <c r="P76" s="80"/>
      <c r="Q76" s="80"/>
      <c r="R76" s="80"/>
      <c r="S76" s="83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</row>
    <row r="77" spans="1:31" ht="30" customHeight="1">
      <c r="A77" s="163"/>
      <c r="B77" s="164"/>
      <c r="C77" s="150"/>
      <c r="D77" s="140"/>
      <c r="E77" s="165"/>
      <c r="F77" s="129"/>
      <c r="G77" s="166"/>
      <c r="H77" s="131"/>
      <c r="I77" s="166"/>
      <c r="J77" s="131"/>
      <c r="K77" s="167"/>
      <c r="L77" s="134"/>
      <c r="M77" s="166"/>
      <c r="N77" s="168"/>
      <c r="O77" s="136"/>
      <c r="P77" s="80"/>
      <c r="Q77" s="80"/>
      <c r="R77" s="80"/>
      <c r="S77" s="83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</row>
    <row r="78" spans="1:31" ht="30" customHeight="1">
      <c r="A78" s="163" t="s">
        <v>118</v>
      </c>
      <c r="B78" s="169"/>
      <c r="C78" s="170" t="s">
        <v>176</v>
      </c>
      <c r="D78" s="140"/>
      <c r="E78" s="128">
        <v>1</v>
      </c>
      <c r="F78" s="129">
        <v>-1201316</v>
      </c>
      <c r="G78" s="171"/>
      <c r="H78" s="172">
        <v>-192817</v>
      </c>
      <c r="I78" s="171"/>
      <c r="J78" s="172">
        <f>J80-J76</f>
        <v>-145587.59999999963</v>
      </c>
      <c r="K78" s="173"/>
      <c r="L78" s="135">
        <f>H78+J78</f>
        <v>-338404.59999999963</v>
      </c>
      <c r="M78" s="171"/>
      <c r="N78" s="168">
        <f>F78-L78</f>
        <v>-862911.40000000037</v>
      </c>
      <c r="O78" s="136"/>
      <c r="P78" s="80"/>
      <c r="Q78" s="80"/>
      <c r="R78" s="80"/>
      <c r="S78" s="83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</row>
    <row r="79" spans="1:31" ht="30" customHeight="1">
      <c r="A79" s="161"/>
      <c r="B79" s="169"/>
      <c r="C79" s="170"/>
      <c r="D79" s="140"/>
      <c r="E79" s="174"/>
      <c r="F79" s="129"/>
      <c r="G79" s="166"/>
      <c r="H79" s="134"/>
      <c r="I79" s="166"/>
      <c r="J79" s="134"/>
      <c r="K79" s="167"/>
      <c r="L79" s="134"/>
      <c r="M79" s="166"/>
      <c r="N79" s="168"/>
      <c r="O79" s="136"/>
      <c r="P79" s="80"/>
      <c r="Q79" s="80"/>
      <c r="R79" s="80"/>
      <c r="S79" s="83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</row>
    <row r="80" spans="1:31" ht="30" customHeight="1">
      <c r="A80" s="163" t="s">
        <v>119</v>
      </c>
      <c r="B80" s="169"/>
      <c r="C80" s="170"/>
      <c r="D80" s="140"/>
      <c r="E80" s="174"/>
      <c r="F80" s="129">
        <f>SUM(F19+F33+F36+F45+F56+F64+F70+F74+F78)</f>
        <v>37500000</v>
      </c>
      <c r="G80" s="175"/>
      <c r="H80" s="176">
        <f>SUM(H19+H37+H45+H56+H64+H70+H74+H78)</f>
        <v>6026000</v>
      </c>
      <c r="I80" s="175"/>
      <c r="J80" s="176">
        <f>ROUND(J76/F76*F80,-3)</f>
        <v>4548000</v>
      </c>
      <c r="K80" s="177"/>
      <c r="L80" s="176">
        <f>SUM(H80+J80)</f>
        <v>10574000</v>
      </c>
      <c r="M80" s="178"/>
      <c r="N80" s="129">
        <f>SUM(N19+N33+N37+N45+N56+N64+N70+N74+N78)</f>
        <v>26926000</v>
      </c>
      <c r="O80" s="136"/>
      <c r="P80" s="80"/>
      <c r="Q80" s="80"/>
      <c r="R80" s="80"/>
      <c r="S80" s="83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</row>
    <row r="81" spans="1:31" ht="30" customHeight="1">
      <c r="A81" s="161"/>
      <c r="B81" s="169"/>
      <c r="C81" s="170"/>
      <c r="D81" s="140"/>
      <c r="E81" s="174"/>
      <c r="F81" s="129"/>
      <c r="G81" s="166"/>
      <c r="H81" s="131"/>
      <c r="I81" s="175"/>
      <c r="J81" s="131"/>
      <c r="K81" s="175"/>
      <c r="L81" s="134"/>
      <c r="M81" s="175"/>
      <c r="N81" s="134"/>
      <c r="O81" s="136"/>
      <c r="P81" s="80"/>
      <c r="Q81" s="80"/>
      <c r="R81" s="80"/>
      <c r="S81" s="83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</row>
    <row r="82" spans="1:31" ht="30" customHeight="1">
      <c r="A82" s="163" t="s">
        <v>91</v>
      </c>
      <c r="B82" s="169"/>
      <c r="C82" s="170"/>
      <c r="D82" s="140"/>
      <c r="E82" s="174"/>
      <c r="F82" s="129">
        <f>F80*B1</f>
        <v>3750000</v>
      </c>
      <c r="G82" s="166"/>
      <c r="H82" s="176">
        <f>H80*B1</f>
        <v>602600</v>
      </c>
      <c r="I82" s="175"/>
      <c r="J82" s="176">
        <f>J80*B1</f>
        <v>454800</v>
      </c>
      <c r="K82" s="175"/>
      <c r="L82" s="129">
        <f t="shared" ref="L82:L83" si="45">H82+J82</f>
        <v>1057400</v>
      </c>
      <c r="M82" s="175"/>
      <c r="N82" s="129">
        <f t="shared" ref="N82:N83" si="46">F82-L82</f>
        <v>2692600</v>
      </c>
      <c r="O82" s="136"/>
      <c r="P82" s="80"/>
      <c r="Q82" s="80"/>
      <c r="R82" s="80"/>
      <c r="S82" s="83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</row>
    <row r="83" spans="1:31" ht="30" customHeight="1">
      <c r="A83" s="179" t="s">
        <v>120</v>
      </c>
      <c r="B83" s="180"/>
      <c r="C83" s="181"/>
      <c r="D83" s="182"/>
      <c r="E83" s="183"/>
      <c r="F83" s="184">
        <f>F80+F82</f>
        <v>41250000</v>
      </c>
      <c r="G83" s="185"/>
      <c r="H83" s="205">
        <f>H80+H82</f>
        <v>6628600</v>
      </c>
      <c r="I83" s="185"/>
      <c r="J83" s="205">
        <f>J80+J82</f>
        <v>5002800</v>
      </c>
      <c r="K83" s="185"/>
      <c r="L83" s="205">
        <f t="shared" si="45"/>
        <v>11631400</v>
      </c>
      <c r="M83" s="185"/>
      <c r="N83" s="205">
        <f t="shared" si="46"/>
        <v>29618600</v>
      </c>
      <c r="O83" s="186"/>
      <c r="P83" s="80"/>
      <c r="Q83" s="80"/>
      <c r="R83" s="80"/>
      <c r="S83" s="83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</row>
    <row r="84" spans="1:31" ht="21.75" customHeight="1">
      <c r="A84" s="91"/>
      <c r="B84" s="80"/>
      <c r="C84" s="83"/>
      <c r="D84" s="187"/>
      <c r="E84" s="194"/>
      <c r="F84" s="187"/>
      <c r="G84" s="194"/>
      <c r="H84" s="187"/>
      <c r="I84" s="194"/>
      <c r="J84" s="187"/>
      <c r="K84" s="194"/>
      <c r="L84" s="187"/>
      <c r="M84" s="194"/>
      <c r="N84" s="187"/>
      <c r="O84" s="80"/>
      <c r="P84" s="80"/>
      <c r="Q84" s="80"/>
      <c r="R84" s="80"/>
      <c r="S84" s="83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</row>
    <row r="85" spans="1:31" ht="13.5" customHeight="1">
      <c r="A85" s="24"/>
      <c r="B85" s="76"/>
      <c r="C85" s="76"/>
      <c r="D85" s="76"/>
      <c r="E85" s="75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33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</row>
    <row r="86" spans="1:31" ht="13.5" customHeight="1">
      <c r="A86" s="24"/>
      <c r="B86" s="76"/>
      <c r="C86" s="76"/>
      <c r="D86" s="76"/>
      <c r="E86" s="75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33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</row>
    <row r="87" spans="1:31" ht="13.5" customHeight="1">
      <c r="A87" s="24"/>
      <c r="B87" s="76"/>
      <c r="C87" s="76"/>
      <c r="D87" s="76"/>
      <c r="E87" s="75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33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</row>
    <row r="88" spans="1:31" ht="13.5" customHeight="1">
      <c r="A88" s="24"/>
      <c r="B88" s="76"/>
      <c r="C88" s="76"/>
      <c r="D88" s="76"/>
      <c r="E88" s="75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33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</row>
    <row r="89" spans="1:31" ht="13.5" customHeight="1">
      <c r="A89" s="24"/>
      <c r="B89" s="76"/>
      <c r="C89" s="76"/>
      <c r="D89" s="76"/>
      <c r="E89" s="75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33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</row>
    <row r="90" spans="1:31" ht="13.5" customHeight="1">
      <c r="A90" s="24"/>
      <c r="B90" s="76"/>
      <c r="C90" s="76"/>
      <c r="D90" s="76"/>
      <c r="E90" s="75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33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</row>
    <row r="91" spans="1:31" ht="13.5" customHeight="1">
      <c r="A91" s="24"/>
      <c r="B91" s="76"/>
      <c r="C91" s="76"/>
      <c r="D91" s="76"/>
      <c r="E91" s="75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33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</row>
    <row r="92" spans="1:31" ht="13.5" customHeight="1">
      <c r="A92" s="24"/>
      <c r="B92" s="76"/>
      <c r="C92" s="76"/>
      <c r="D92" s="76"/>
      <c r="E92" s="75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33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</row>
    <row r="93" spans="1:31" ht="13.5" customHeight="1">
      <c r="A93" s="24"/>
      <c r="B93" s="76"/>
      <c r="C93" s="76"/>
      <c r="D93" s="76"/>
      <c r="E93" s="75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33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</row>
    <row r="94" spans="1:31" ht="13.5" customHeight="1">
      <c r="A94" s="24"/>
      <c r="B94" s="76"/>
      <c r="C94" s="76"/>
      <c r="D94" s="76"/>
      <c r="E94" s="75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33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</row>
    <row r="95" spans="1:31" ht="13.5" customHeight="1">
      <c r="A95" s="24"/>
      <c r="B95" s="76"/>
      <c r="C95" s="76"/>
      <c r="D95" s="76"/>
      <c r="E95" s="75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33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</row>
    <row r="96" spans="1:31" ht="13.5" customHeight="1">
      <c r="A96" s="24"/>
      <c r="B96" s="76"/>
      <c r="C96" s="76"/>
      <c r="D96" s="76"/>
      <c r="E96" s="75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33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</row>
    <row r="97" spans="1:31" ht="13.5" customHeight="1">
      <c r="A97" s="24"/>
      <c r="B97" s="76"/>
      <c r="C97" s="76"/>
      <c r="D97" s="76"/>
      <c r="E97" s="75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33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</row>
    <row r="98" spans="1:31" ht="13.5" customHeight="1">
      <c r="A98" s="24"/>
      <c r="B98" s="76"/>
      <c r="C98" s="76"/>
      <c r="D98" s="76"/>
      <c r="E98" s="75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33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</row>
    <row r="99" spans="1:31" ht="13.5" customHeight="1">
      <c r="A99" s="24"/>
      <c r="B99" s="76"/>
      <c r="C99" s="76"/>
      <c r="D99" s="76"/>
      <c r="E99" s="75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33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</row>
    <row r="100" spans="1:31" ht="13.5" customHeight="1">
      <c r="A100" s="24"/>
      <c r="B100" s="76"/>
      <c r="C100" s="76"/>
      <c r="D100" s="76"/>
      <c r="E100" s="75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33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</row>
    <row r="101" spans="1:31" ht="13.5" customHeight="1">
      <c r="A101" s="24"/>
      <c r="B101" s="76"/>
      <c r="C101" s="76"/>
      <c r="D101" s="76"/>
      <c r="E101" s="75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33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</row>
    <row r="102" spans="1:31" ht="13.5" customHeight="1">
      <c r="A102" s="24"/>
      <c r="B102" s="76"/>
      <c r="C102" s="76"/>
      <c r="D102" s="76"/>
      <c r="E102" s="75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33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</row>
    <row r="103" spans="1:31" ht="13.5" customHeight="1">
      <c r="A103" s="24"/>
      <c r="B103" s="76"/>
      <c r="C103" s="76"/>
      <c r="D103" s="76"/>
      <c r="E103" s="75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33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</row>
    <row r="104" spans="1:31" ht="13.5" customHeight="1">
      <c r="A104" s="24"/>
      <c r="B104" s="76"/>
      <c r="C104" s="76"/>
      <c r="D104" s="76"/>
      <c r="E104" s="75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33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</row>
    <row r="105" spans="1:31" ht="13.5" customHeight="1">
      <c r="A105" s="24"/>
      <c r="B105" s="76"/>
      <c r="C105" s="76"/>
      <c r="D105" s="76"/>
      <c r="E105" s="75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33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</row>
    <row r="106" spans="1:31" ht="13.5" customHeight="1">
      <c r="A106" s="24"/>
      <c r="B106" s="76"/>
      <c r="C106" s="76"/>
      <c r="D106" s="76"/>
      <c r="E106" s="75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33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</row>
    <row r="107" spans="1:31" ht="13.5" customHeight="1">
      <c r="A107" s="24"/>
      <c r="B107" s="76"/>
      <c r="C107" s="76"/>
      <c r="D107" s="76"/>
      <c r="E107" s="75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33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</row>
    <row r="108" spans="1:31" ht="13.5" customHeight="1">
      <c r="A108" s="24"/>
      <c r="B108" s="76"/>
      <c r="C108" s="76"/>
      <c r="D108" s="76"/>
      <c r="E108" s="75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33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</row>
    <row r="109" spans="1:31" ht="13.5" customHeight="1">
      <c r="A109" s="24"/>
      <c r="B109" s="76"/>
      <c r="C109" s="76"/>
      <c r="D109" s="76"/>
      <c r="E109" s="75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33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</row>
    <row r="110" spans="1:31" ht="13.5" customHeight="1">
      <c r="A110" s="24"/>
      <c r="B110" s="76"/>
      <c r="C110" s="76"/>
      <c r="D110" s="76"/>
      <c r="E110" s="75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33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</row>
    <row r="111" spans="1:31" ht="13.5" customHeight="1">
      <c r="A111" s="24"/>
      <c r="B111" s="76"/>
      <c r="C111" s="76"/>
      <c r="D111" s="76"/>
      <c r="E111" s="75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33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</row>
    <row r="112" spans="1:31" ht="13.5" customHeight="1">
      <c r="A112" s="24"/>
      <c r="B112" s="76"/>
      <c r="C112" s="76"/>
      <c r="D112" s="76"/>
      <c r="E112" s="75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33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</row>
    <row r="113" spans="1:31" ht="13.5" customHeight="1">
      <c r="A113" s="24"/>
      <c r="B113" s="76"/>
      <c r="C113" s="76"/>
      <c r="D113" s="76"/>
      <c r="E113" s="75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33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</row>
    <row r="114" spans="1:31" ht="13.5" customHeight="1">
      <c r="A114" s="24"/>
      <c r="B114" s="76"/>
      <c r="C114" s="76"/>
      <c r="D114" s="76"/>
      <c r="E114" s="75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33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</row>
    <row r="115" spans="1:31" ht="13.5" customHeight="1">
      <c r="A115" s="24"/>
      <c r="B115" s="76"/>
      <c r="C115" s="76"/>
      <c r="D115" s="76"/>
      <c r="E115" s="75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33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</row>
    <row r="116" spans="1:31" ht="13.5" customHeight="1">
      <c r="A116" s="24"/>
      <c r="B116" s="76"/>
      <c r="C116" s="76"/>
      <c r="D116" s="76"/>
      <c r="E116" s="75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33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</row>
    <row r="117" spans="1:31" ht="13.5" customHeight="1">
      <c r="A117" s="24"/>
      <c r="B117" s="76"/>
      <c r="C117" s="76"/>
      <c r="D117" s="76"/>
      <c r="E117" s="75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33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</row>
    <row r="118" spans="1:31" ht="13.5" customHeight="1">
      <c r="A118" s="24"/>
      <c r="B118" s="76"/>
      <c r="C118" s="76"/>
      <c r="D118" s="76"/>
      <c r="E118" s="75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33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</row>
    <row r="119" spans="1:31" ht="13.5" customHeight="1">
      <c r="A119" s="24"/>
      <c r="B119" s="76"/>
      <c r="C119" s="76"/>
      <c r="D119" s="76"/>
      <c r="E119" s="75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33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</row>
    <row r="120" spans="1:31" ht="13.5" customHeight="1">
      <c r="A120" s="24"/>
      <c r="B120" s="76"/>
      <c r="C120" s="76"/>
      <c r="D120" s="76"/>
      <c r="E120" s="75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33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</row>
    <row r="121" spans="1:31" ht="13.5" customHeight="1">
      <c r="A121" s="24"/>
      <c r="B121" s="76"/>
      <c r="C121" s="76"/>
      <c r="D121" s="76"/>
      <c r="E121" s="75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33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</row>
    <row r="122" spans="1:31" ht="13.5" customHeight="1">
      <c r="A122" s="24"/>
      <c r="B122" s="76"/>
      <c r="C122" s="76"/>
      <c r="D122" s="76"/>
      <c r="E122" s="75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33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</row>
    <row r="123" spans="1:31" ht="13.5" customHeight="1">
      <c r="A123" s="24"/>
      <c r="B123" s="76"/>
      <c r="C123" s="76"/>
      <c r="D123" s="76"/>
      <c r="E123" s="75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33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</row>
    <row r="124" spans="1:31" ht="13.5" customHeight="1">
      <c r="A124" s="24"/>
      <c r="B124" s="76"/>
      <c r="C124" s="76"/>
      <c r="D124" s="76"/>
      <c r="E124" s="75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33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</row>
    <row r="125" spans="1:31" ht="13.5" customHeight="1">
      <c r="A125" s="24"/>
      <c r="B125" s="76"/>
      <c r="C125" s="76"/>
      <c r="D125" s="76"/>
      <c r="E125" s="75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33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</row>
    <row r="126" spans="1:31" ht="13.5" customHeight="1">
      <c r="A126" s="24"/>
      <c r="B126" s="76"/>
      <c r="C126" s="76"/>
      <c r="D126" s="76"/>
      <c r="E126" s="75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33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</row>
    <row r="127" spans="1:31" ht="13.5" customHeight="1">
      <c r="A127" s="24"/>
      <c r="B127" s="76"/>
      <c r="C127" s="76"/>
      <c r="D127" s="76"/>
      <c r="E127" s="75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33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</row>
    <row r="128" spans="1:31" ht="13.5" customHeight="1">
      <c r="A128" s="24"/>
      <c r="B128" s="76"/>
      <c r="C128" s="76"/>
      <c r="D128" s="76"/>
      <c r="E128" s="75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33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</row>
    <row r="129" spans="1:31" ht="13.5" customHeight="1">
      <c r="A129" s="24"/>
      <c r="B129" s="76"/>
      <c r="C129" s="76"/>
      <c r="D129" s="76"/>
      <c r="E129" s="75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33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</row>
    <row r="130" spans="1:31" ht="13.5" customHeight="1">
      <c r="A130" s="24"/>
      <c r="B130" s="76"/>
      <c r="C130" s="76"/>
      <c r="D130" s="76"/>
      <c r="E130" s="75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33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</row>
    <row r="131" spans="1:31" ht="13.5" customHeight="1">
      <c r="A131" s="24"/>
      <c r="B131" s="76"/>
      <c r="C131" s="76"/>
      <c r="D131" s="76"/>
      <c r="E131" s="75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33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</row>
    <row r="132" spans="1:31" ht="13.5" customHeight="1">
      <c r="A132" s="24"/>
      <c r="B132" s="76"/>
      <c r="C132" s="76"/>
      <c r="D132" s="76"/>
      <c r="E132" s="75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33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</row>
    <row r="133" spans="1:31" ht="13.5" customHeight="1">
      <c r="A133" s="24"/>
      <c r="B133" s="76"/>
      <c r="C133" s="76"/>
      <c r="D133" s="76"/>
      <c r="E133" s="75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33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</row>
    <row r="134" spans="1:31" ht="13.5" customHeight="1">
      <c r="A134" s="24"/>
      <c r="B134" s="76"/>
      <c r="C134" s="76"/>
      <c r="D134" s="76"/>
      <c r="E134" s="75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33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</row>
    <row r="135" spans="1:31" ht="13.5" customHeight="1">
      <c r="A135" s="24"/>
      <c r="B135" s="76"/>
      <c r="C135" s="76"/>
      <c r="D135" s="76"/>
      <c r="E135" s="75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33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</row>
    <row r="136" spans="1:31" ht="13.5" customHeight="1">
      <c r="A136" s="24"/>
      <c r="B136" s="76"/>
      <c r="C136" s="76"/>
      <c r="D136" s="76"/>
      <c r="E136" s="75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33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</row>
    <row r="137" spans="1:31" ht="13.5" customHeight="1">
      <c r="A137" s="24"/>
      <c r="B137" s="76"/>
      <c r="C137" s="76"/>
      <c r="D137" s="76"/>
      <c r="E137" s="75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33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</row>
    <row r="138" spans="1:31" ht="13.5" customHeight="1">
      <c r="A138" s="24"/>
      <c r="B138" s="76"/>
      <c r="C138" s="76"/>
      <c r="D138" s="76"/>
      <c r="E138" s="75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33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</row>
    <row r="139" spans="1:31" ht="13.5" customHeight="1">
      <c r="A139" s="24"/>
      <c r="B139" s="76"/>
      <c r="C139" s="76"/>
      <c r="D139" s="76"/>
      <c r="E139" s="75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33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</row>
    <row r="140" spans="1:31" ht="13.5" customHeight="1">
      <c r="A140" s="24"/>
      <c r="B140" s="76"/>
      <c r="C140" s="76"/>
      <c r="D140" s="76"/>
      <c r="E140" s="75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33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</row>
    <row r="141" spans="1:31" ht="13.5" customHeight="1">
      <c r="A141" s="24"/>
      <c r="B141" s="76"/>
      <c r="C141" s="76"/>
      <c r="D141" s="76"/>
      <c r="E141" s="75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33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</row>
    <row r="142" spans="1:31" ht="13.5" customHeight="1">
      <c r="A142" s="24"/>
      <c r="B142" s="76"/>
      <c r="C142" s="76"/>
      <c r="D142" s="76"/>
      <c r="E142" s="75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33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</row>
    <row r="143" spans="1:31" ht="13.5" customHeight="1">
      <c r="A143" s="24"/>
      <c r="B143" s="76"/>
      <c r="C143" s="76"/>
      <c r="D143" s="76"/>
      <c r="E143" s="75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33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</row>
    <row r="144" spans="1:31" ht="13.5" customHeight="1">
      <c r="A144" s="24"/>
      <c r="B144" s="76"/>
      <c r="C144" s="76"/>
      <c r="D144" s="76"/>
      <c r="E144" s="75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33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</row>
    <row r="145" spans="1:31" ht="13.5" customHeight="1">
      <c r="A145" s="24"/>
      <c r="B145" s="76"/>
      <c r="C145" s="76"/>
      <c r="D145" s="76"/>
      <c r="E145" s="75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33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</row>
    <row r="146" spans="1:31" ht="13.5" customHeight="1">
      <c r="A146" s="24"/>
      <c r="B146" s="76"/>
      <c r="C146" s="76"/>
      <c r="D146" s="76"/>
      <c r="E146" s="75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33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</row>
    <row r="147" spans="1:31" ht="13.5" customHeight="1">
      <c r="A147" s="24"/>
      <c r="B147" s="76"/>
      <c r="C147" s="76"/>
      <c r="D147" s="76"/>
      <c r="E147" s="75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33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</row>
    <row r="148" spans="1:31" ht="13.5" customHeight="1">
      <c r="A148" s="24"/>
      <c r="B148" s="76"/>
      <c r="C148" s="76"/>
      <c r="D148" s="76"/>
      <c r="E148" s="75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33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</row>
    <row r="149" spans="1:31" ht="13.5" customHeight="1">
      <c r="A149" s="24"/>
      <c r="B149" s="76"/>
      <c r="C149" s="76"/>
      <c r="D149" s="76"/>
      <c r="E149" s="75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33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</row>
    <row r="150" spans="1:31" ht="13.5" customHeight="1">
      <c r="A150" s="24"/>
      <c r="B150" s="76"/>
      <c r="C150" s="76"/>
      <c r="D150" s="76"/>
      <c r="E150" s="75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33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</row>
    <row r="151" spans="1:31" ht="13.5" customHeight="1">
      <c r="A151" s="24"/>
      <c r="B151" s="76"/>
      <c r="C151" s="76"/>
      <c r="D151" s="76"/>
      <c r="E151" s="75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33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</row>
    <row r="152" spans="1:31" ht="13.5" customHeight="1">
      <c r="A152" s="24"/>
      <c r="B152" s="76"/>
      <c r="C152" s="76"/>
      <c r="D152" s="76"/>
      <c r="E152" s="75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33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</row>
    <row r="153" spans="1:31" ht="13.5" customHeight="1">
      <c r="A153" s="24"/>
      <c r="B153" s="76"/>
      <c r="C153" s="76"/>
      <c r="D153" s="76"/>
      <c r="E153" s="75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33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</row>
    <row r="154" spans="1:31" ht="13.5" customHeight="1">
      <c r="A154" s="24"/>
      <c r="B154" s="76"/>
      <c r="C154" s="76"/>
      <c r="D154" s="76"/>
      <c r="E154" s="75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33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</row>
    <row r="155" spans="1:31" ht="13.5" customHeight="1">
      <c r="A155" s="24"/>
      <c r="B155" s="76"/>
      <c r="C155" s="76"/>
      <c r="D155" s="76"/>
      <c r="E155" s="75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33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</row>
    <row r="156" spans="1:31" ht="13.5" customHeight="1">
      <c r="A156" s="24"/>
      <c r="B156" s="76"/>
      <c r="C156" s="76"/>
      <c r="D156" s="76"/>
      <c r="E156" s="75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33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</row>
    <row r="157" spans="1:31" ht="13.5" customHeight="1">
      <c r="A157" s="24"/>
      <c r="B157" s="76"/>
      <c r="C157" s="76"/>
      <c r="D157" s="76"/>
      <c r="E157" s="75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33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</row>
    <row r="158" spans="1:31" ht="13.5" customHeight="1">
      <c r="A158" s="24"/>
      <c r="B158" s="76"/>
      <c r="C158" s="76"/>
      <c r="D158" s="76"/>
      <c r="E158" s="75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33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</row>
    <row r="159" spans="1:31" ht="13.5" customHeight="1">
      <c r="A159" s="24"/>
      <c r="B159" s="76"/>
      <c r="C159" s="76"/>
      <c r="D159" s="76"/>
      <c r="E159" s="75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33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</row>
    <row r="160" spans="1:31" ht="13.5" customHeight="1">
      <c r="A160" s="24"/>
      <c r="B160" s="76"/>
      <c r="C160" s="76"/>
      <c r="D160" s="76"/>
      <c r="E160" s="75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33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</row>
    <row r="161" spans="1:31" ht="13.5" customHeight="1">
      <c r="A161" s="24"/>
      <c r="B161" s="76"/>
      <c r="C161" s="76"/>
      <c r="D161" s="76"/>
      <c r="E161" s="75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33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</row>
    <row r="162" spans="1:31" ht="13.5" customHeight="1">
      <c r="A162" s="24"/>
      <c r="B162" s="76"/>
      <c r="C162" s="76"/>
      <c r="D162" s="76"/>
      <c r="E162" s="75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33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</row>
    <row r="163" spans="1:31" ht="13.5" customHeight="1">
      <c r="A163" s="24"/>
      <c r="B163" s="76"/>
      <c r="C163" s="76"/>
      <c r="D163" s="76"/>
      <c r="E163" s="75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33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</row>
    <row r="164" spans="1:31" ht="13.5" customHeight="1">
      <c r="A164" s="24"/>
      <c r="B164" s="76"/>
      <c r="C164" s="76"/>
      <c r="D164" s="76"/>
      <c r="E164" s="75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33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</row>
    <row r="165" spans="1:31" ht="13.5" customHeight="1">
      <c r="A165" s="24"/>
      <c r="B165" s="76"/>
      <c r="C165" s="76"/>
      <c r="D165" s="76"/>
      <c r="E165" s="75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33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</row>
    <row r="166" spans="1:31" ht="13.5" customHeight="1">
      <c r="A166" s="24"/>
      <c r="B166" s="76"/>
      <c r="C166" s="76"/>
      <c r="D166" s="76"/>
      <c r="E166" s="75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33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</row>
    <row r="167" spans="1:31" ht="13.5" customHeight="1">
      <c r="A167" s="24"/>
      <c r="B167" s="76"/>
      <c r="C167" s="76"/>
      <c r="D167" s="76"/>
      <c r="E167" s="75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33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</row>
    <row r="168" spans="1:31" ht="13.5" customHeight="1">
      <c r="A168" s="24"/>
      <c r="B168" s="76"/>
      <c r="C168" s="76"/>
      <c r="D168" s="76"/>
      <c r="E168" s="75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33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</row>
    <row r="169" spans="1:31" ht="13.5" customHeight="1">
      <c r="A169" s="24"/>
      <c r="B169" s="76"/>
      <c r="C169" s="76"/>
      <c r="D169" s="76"/>
      <c r="E169" s="75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33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</row>
    <row r="170" spans="1:31" ht="13.5" customHeight="1">
      <c r="A170" s="24"/>
      <c r="B170" s="76"/>
      <c r="C170" s="76"/>
      <c r="D170" s="76"/>
      <c r="E170" s="75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33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</row>
    <row r="171" spans="1:31" ht="13.5" customHeight="1">
      <c r="A171" s="24"/>
      <c r="B171" s="76"/>
      <c r="C171" s="76"/>
      <c r="D171" s="76"/>
      <c r="E171" s="75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33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</row>
    <row r="172" spans="1:31" ht="13.5" customHeight="1">
      <c r="A172" s="24"/>
      <c r="B172" s="76"/>
      <c r="C172" s="76"/>
      <c r="D172" s="76"/>
      <c r="E172" s="75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33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</row>
    <row r="173" spans="1:31" ht="13.5" customHeight="1">
      <c r="A173" s="24"/>
      <c r="B173" s="76"/>
      <c r="C173" s="76"/>
      <c r="D173" s="76"/>
      <c r="E173" s="75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33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</row>
    <row r="174" spans="1:31" ht="13.5" customHeight="1">
      <c r="A174" s="24"/>
      <c r="B174" s="76"/>
      <c r="C174" s="76"/>
      <c r="D174" s="76"/>
      <c r="E174" s="75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33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</row>
    <row r="175" spans="1:31" ht="13.5" customHeight="1">
      <c r="A175" s="24"/>
      <c r="B175" s="76"/>
      <c r="C175" s="76"/>
      <c r="D175" s="76"/>
      <c r="E175" s="75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33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</row>
    <row r="176" spans="1:31" ht="13.5" customHeight="1">
      <c r="A176" s="24"/>
      <c r="B176" s="76"/>
      <c r="C176" s="76"/>
      <c r="D176" s="76"/>
      <c r="E176" s="75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33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</row>
    <row r="177" spans="1:31" ht="13.5" customHeight="1">
      <c r="A177" s="24"/>
      <c r="B177" s="76"/>
      <c r="C177" s="76"/>
      <c r="D177" s="76"/>
      <c r="E177" s="75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33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</row>
    <row r="178" spans="1:31" ht="13.5" customHeight="1">
      <c r="A178" s="24"/>
      <c r="B178" s="76"/>
      <c r="C178" s="76"/>
      <c r="D178" s="76"/>
      <c r="E178" s="75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33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</row>
    <row r="179" spans="1:31" ht="13.5" customHeight="1">
      <c r="A179" s="24"/>
      <c r="B179" s="76"/>
      <c r="C179" s="76"/>
      <c r="D179" s="76"/>
      <c r="E179" s="75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33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</row>
    <row r="180" spans="1:31" ht="13.5" customHeight="1">
      <c r="A180" s="24"/>
      <c r="B180" s="76"/>
      <c r="C180" s="76"/>
      <c r="D180" s="76"/>
      <c r="E180" s="75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33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</row>
    <row r="181" spans="1:31" ht="13.5" customHeight="1">
      <c r="A181" s="24"/>
      <c r="B181" s="76"/>
      <c r="C181" s="76"/>
      <c r="D181" s="76"/>
      <c r="E181" s="75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33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</row>
    <row r="182" spans="1:31" ht="13.5" customHeight="1">
      <c r="A182" s="24"/>
      <c r="B182" s="76"/>
      <c r="C182" s="76"/>
      <c r="D182" s="76"/>
      <c r="E182" s="75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33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</row>
    <row r="183" spans="1:31" ht="13.5" customHeight="1">
      <c r="A183" s="24"/>
      <c r="B183" s="76"/>
      <c r="C183" s="76"/>
      <c r="D183" s="76"/>
      <c r="E183" s="75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33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</row>
    <row r="184" spans="1:31" ht="13.5" customHeight="1">
      <c r="A184" s="24"/>
      <c r="B184" s="76"/>
      <c r="C184" s="76"/>
      <c r="D184" s="76"/>
      <c r="E184" s="75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33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</row>
    <row r="185" spans="1:31" ht="13.5" customHeight="1">
      <c r="A185" s="24"/>
      <c r="B185" s="76"/>
      <c r="C185" s="76"/>
      <c r="D185" s="76"/>
      <c r="E185" s="75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33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</row>
    <row r="186" spans="1:31" ht="13.5" customHeight="1">
      <c r="A186" s="24"/>
      <c r="B186" s="76"/>
      <c r="C186" s="76"/>
      <c r="D186" s="76"/>
      <c r="E186" s="75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33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</row>
    <row r="187" spans="1:31" ht="13.5" customHeight="1">
      <c r="A187" s="24"/>
      <c r="B187" s="76"/>
      <c r="C187" s="76"/>
      <c r="D187" s="76"/>
      <c r="E187" s="75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33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</row>
    <row r="188" spans="1:31" ht="13.5" customHeight="1">
      <c r="A188" s="24"/>
      <c r="B188" s="76"/>
      <c r="C188" s="76"/>
      <c r="D188" s="76"/>
      <c r="E188" s="75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33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</row>
    <row r="189" spans="1:31" ht="13.5" customHeight="1">
      <c r="A189" s="24"/>
      <c r="B189" s="76"/>
      <c r="C189" s="76"/>
      <c r="D189" s="76"/>
      <c r="E189" s="75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33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</row>
    <row r="190" spans="1:31" ht="13.5" customHeight="1">
      <c r="A190" s="24"/>
      <c r="B190" s="76"/>
      <c r="C190" s="76"/>
      <c r="D190" s="76"/>
      <c r="E190" s="75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33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</row>
    <row r="191" spans="1:31" ht="13.5" customHeight="1">
      <c r="A191" s="24"/>
      <c r="B191" s="76"/>
      <c r="C191" s="76"/>
      <c r="D191" s="76"/>
      <c r="E191" s="75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33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</row>
    <row r="192" spans="1:31" ht="13.5" customHeight="1">
      <c r="A192" s="24"/>
      <c r="B192" s="76"/>
      <c r="C192" s="76"/>
      <c r="D192" s="76"/>
      <c r="E192" s="75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33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</row>
    <row r="193" spans="1:31" ht="13.5" customHeight="1">
      <c r="A193" s="24"/>
      <c r="B193" s="76"/>
      <c r="C193" s="76"/>
      <c r="D193" s="76"/>
      <c r="E193" s="75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33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</row>
    <row r="194" spans="1:31" ht="13.5" customHeight="1">
      <c r="A194" s="24"/>
      <c r="B194" s="76"/>
      <c r="C194" s="76"/>
      <c r="D194" s="76"/>
      <c r="E194" s="75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33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</row>
    <row r="195" spans="1:31" ht="13.5" customHeight="1">
      <c r="A195" s="24"/>
      <c r="B195" s="76"/>
      <c r="C195" s="76"/>
      <c r="D195" s="76"/>
      <c r="E195" s="75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33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</row>
    <row r="196" spans="1:31" ht="13.5" customHeight="1">
      <c r="A196" s="24"/>
      <c r="B196" s="76"/>
      <c r="C196" s="76"/>
      <c r="D196" s="76"/>
      <c r="E196" s="75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33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</row>
    <row r="197" spans="1:31" ht="13.5" customHeight="1">
      <c r="A197" s="24"/>
      <c r="B197" s="76"/>
      <c r="C197" s="76"/>
      <c r="D197" s="76"/>
      <c r="E197" s="75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33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</row>
    <row r="198" spans="1:31" ht="13.5" customHeight="1">
      <c r="A198" s="24"/>
      <c r="B198" s="76"/>
      <c r="C198" s="76"/>
      <c r="D198" s="76"/>
      <c r="E198" s="75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33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</row>
    <row r="199" spans="1:31" ht="13.5" customHeight="1">
      <c r="A199" s="24"/>
      <c r="B199" s="76"/>
      <c r="C199" s="76"/>
      <c r="D199" s="76"/>
      <c r="E199" s="75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33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</row>
    <row r="200" spans="1:31" ht="13.5" customHeight="1">
      <c r="A200" s="24"/>
      <c r="B200" s="76"/>
      <c r="C200" s="76"/>
      <c r="D200" s="76"/>
      <c r="E200" s="75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33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</row>
    <row r="201" spans="1:31" ht="13.5" customHeight="1">
      <c r="A201" s="24"/>
      <c r="B201" s="76"/>
      <c r="C201" s="76"/>
      <c r="D201" s="76"/>
      <c r="E201" s="75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33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</row>
    <row r="202" spans="1:31" ht="13.5" customHeight="1">
      <c r="A202" s="24"/>
      <c r="B202" s="76"/>
      <c r="C202" s="76"/>
      <c r="D202" s="76"/>
      <c r="E202" s="75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33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</row>
    <row r="203" spans="1:31" ht="13.5" customHeight="1">
      <c r="A203" s="24"/>
      <c r="B203" s="76"/>
      <c r="C203" s="76"/>
      <c r="D203" s="76"/>
      <c r="E203" s="75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33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</row>
    <row r="204" spans="1:31" ht="13.5" customHeight="1">
      <c r="A204" s="24"/>
      <c r="B204" s="76"/>
      <c r="C204" s="76"/>
      <c r="D204" s="76"/>
      <c r="E204" s="75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33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</row>
    <row r="205" spans="1:31" ht="13.5" customHeight="1">
      <c r="A205" s="24"/>
      <c r="B205" s="76"/>
      <c r="C205" s="76"/>
      <c r="D205" s="76"/>
      <c r="E205" s="75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33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</row>
    <row r="206" spans="1:31" ht="13.5" customHeight="1">
      <c r="A206" s="24"/>
      <c r="B206" s="76"/>
      <c r="C206" s="76"/>
      <c r="D206" s="76"/>
      <c r="E206" s="75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33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</row>
    <row r="207" spans="1:31" ht="13.5" customHeight="1">
      <c r="A207" s="24"/>
      <c r="B207" s="76"/>
      <c r="C207" s="76"/>
      <c r="D207" s="76"/>
      <c r="E207" s="75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33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</row>
    <row r="208" spans="1:31" ht="13.5" customHeight="1">
      <c r="A208" s="24"/>
      <c r="B208" s="76"/>
      <c r="C208" s="76"/>
      <c r="D208" s="76"/>
      <c r="E208" s="75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33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</row>
    <row r="209" spans="1:31" ht="13.5" customHeight="1">
      <c r="A209" s="24"/>
      <c r="B209" s="76"/>
      <c r="C209" s="76"/>
      <c r="D209" s="76"/>
      <c r="E209" s="75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33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</row>
    <row r="210" spans="1:31" ht="13.5" customHeight="1">
      <c r="A210" s="24"/>
      <c r="B210" s="76"/>
      <c r="C210" s="76"/>
      <c r="D210" s="76"/>
      <c r="E210" s="75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33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</row>
    <row r="211" spans="1:31" ht="13.5" customHeight="1">
      <c r="A211" s="24"/>
      <c r="B211" s="76"/>
      <c r="C211" s="76"/>
      <c r="D211" s="76"/>
      <c r="E211" s="75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33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</row>
    <row r="212" spans="1:31" ht="13.5" customHeight="1">
      <c r="A212" s="24"/>
      <c r="B212" s="76"/>
      <c r="C212" s="76"/>
      <c r="D212" s="76"/>
      <c r="E212" s="75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33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</row>
    <row r="213" spans="1:31" ht="13.5" customHeight="1">
      <c r="A213" s="24"/>
      <c r="B213" s="76"/>
      <c r="C213" s="76"/>
      <c r="D213" s="76"/>
      <c r="E213" s="75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33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</row>
    <row r="214" spans="1:31" ht="13.5" customHeight="1">
      <c r="A214" s="24"/>
      <c r="B214" s="76"/>
      <c r="C214" s="76"/>
      <c r="D214" s="76"/>
      <c r="E214" s="75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33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</row>
    <row r="215" spans="1:31" ht="13.5" customHeight="1">
      <c r="A215" s="24"/>
      <c r="B215" s="76"/>
      <c r="C215" s="76"/>
      <c r="D215" s="76"/>
      <c r="E215" s="75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33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</row>
    <row r="216" spans="1:31" ht="13.5" customHeight="1">
      <c r="A216" s="24"/>
      <c r="B216" s="76"/>
      <c r="C216" s="76"/>
      <c r="D216" s="76"/>
      <c r="E216" s="75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33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</row>
    <row r="217" spans="1:31" ht="13.5" customHeight="1">
      <c r="A217" s="24"/>
      <c r="B217" s="76"/>
      <c r="C217" s="76"/>
      <c r="D217" s="76"/>
      <c r="E217" s="75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33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</row>
    <row r="218" spans="1:31" ht="13.5" customHeight="1">
      <c r="A218" s="24"/>
      <c r="B218" s="76"/>
      <c r="C218" s="76"/>
      <c r="D218" s="76"/>
      <c r="E218" s="75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33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</row>
    <row r="219" spans="1:31" ht="13.5" customHeight="1">
      <c r="A219" s="24"/>
      <c r="B219" s="76"/>
      <c r="C219" s="76"/>
      <c r="D219" s="76"/>
      <c r="E219" s="75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33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</row>
    <row r="220" spans="1:31" ht="13.5" customHeight="1">
      <c r="A220" s="24"/>
      <c r="B220" s="76"/>
      <c r="C220" s="76"/>
      <c r="D220" s="76"/>
      <c r="E220" s="75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33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</row>
    <row r="221" spans="1:31" ht="13.5" customHeight="1">
      <c r="A221" s="24"/>
      <c r="B221" s="76"/>
      <c r="C221" s="76"/>
      <c r="D221" s="76"/>
      <c r="E221" s="75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33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</row>
    <row r="222" spans="1:31" ht="13.5" customHeight="1">
      <c r="A222" s="24"/>
      <c r="B222" s="76"/>
      <c r="C222" s="76"/>
      <c r="D222" s="76"/>
      <c r="E222" s="75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33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</row>
    <row r="223" spans="1:31" ht="13.5" customHeight="1">
      <c r="A223" s="24"/>
      <c r="B223" s="76"/>
      <c r="C223" s="76"/>
      <c r="D223" s="76"/>
      <c r="E223" s="75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33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</row>
    <row r="224" spans="1:31" ht="13.5" customHeight="1">
      <c r="A224" s="24"/>
      <c r="B224" s="76"/>
      <c r="C224" s="76"/>
      <c r="D224" s="76"/>
      <c r="E224" s="75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33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</row>
    <row r="225" spans="1:31" ht="13.5" customHeight="1">
      <c r="A225" s="24"/>
      <c r="B225" s="76"/>
      <c r="C225" s="76"/>
      <c r="D225" s="76"/>
      <c r="E225" s="75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33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</row>
    <row r="226" spans="1:31" ht="13.5" customHeight="1">
      <c r="A226" s="24"/>
      <c r="B226" s="76"/>
      <c r="C226" s="76"/>
      <c r="D226" s="76"/>
      <c r="E226" s="75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33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</row>
    <row r="227" spans="1:31" ht="13.5" customHeight="1">
      <c r="A227" s="24"/>
      <c r="B227" s="76"/>
      <c r="C227" s="76"/>
      <c r="D227" s="76"/>
      <c r="E227" s="75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33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</row>
    <row r="228" spans="1:31" ht="13.5" customHeight="1">
      <c r="A228" s="24"/>
      <c r="B228" s="76"/>
      <c r="C228" s="76"/>
      <c r="D228" s="76"/>
      <c r="E228" s="75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33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</row>
    <row r="229" spans="1:31" ht="13.5" customHeight="1">
      <c r="A229" s="24"/>
      <c r="B229" s="76"/>
      <c r="C229" s="76"/>
      <c r="D229" s="76"/>
      <c r="E229" s="75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33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</row>
    <row r="230" spans="1:31" ht="13.5" customHeight="1">
      <c r="A230" s="24"/>
      <c r="B230" s="76"/>
      <c r="C230" s="76"/>
      <c r="D230" s="76"/>
      <c r="E230" s="75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33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</row>
    <row r="231" spans="1:31" ht="13.5" customHeight="1">
      <c r="A231" s="24"/>
      <c r="B231" s="76"/>
      <c r="C231" s="76"/>
      <c r="D231" s="76"/>
      <c r="E231" s="75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33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</row>
    <row r="232" spans="1:31" ht="13.5" customHeight="1">
      <c r="A232" s="24"/>
      <c r="B232" s="76"/>
      <c r="C232" s="76"/>
      <c r="D232" s="76"/>
      <c r="E232" s="75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33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</row>
    <row r="233" spans="1:31" ht="13.5" customHeight="1">
      <c r="A233" s="24"/>
      <c r="B233" s="76"/>
      <c r="C233" s="76"/>
      <c r="D233" s="76"/>
      <c r="E233" s="75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33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</row>
    <row r="234" spans="1:31" ht="13.5" customHeight="1">
      <c r="A234" s="24"/>
      <c r="B234" s="76"/>
      <c r="C234" s="76"/>
      <c r="D234" s="76"/>
      <c r="E234" s="75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33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</row>
    <row r="235" spans="1:31" ht="13.5" customHeight="1">
      <c r="A235" s="24"/>
      <c r="B235" s="76"/>
      <c r="C235" s="76"/>
      <c r="D235" s="76"/>
      <c r="E235" s="75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33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</row>
    <row r="236" spans="1:31" ht="13.5" customHeight="1">
      <c r="A236" s="24"/>
      <c r="B236" s="76"/>
      <c r="C236" s="76"/>
      <c r="D236" s="76"/>
      <c r="E236" s="75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33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</row>
    <row r="237" spans="1:31" ht="13.5" customHeight="1">
      <c r="A237" s="24"/>
      <c r="B237" s="76"/>
      <c r="C237" s="76"/>
      <c r="D237" s="76"/>
      <c r="E237" s="75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33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</row>
    <row r="238" spans="1:31" ht="13.5" customHeight="1">
      <c r="A238" s="24"/>
      <c r="B238" s="76"/>
      <c r="C238" s="76"/>
      <c r="D238" s="76"/>
      <c r="E238" s="75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33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</row>
    <row r="239" spans="1:31" ht="13.5" customHeight="1">
      <c r="A239" s="24"/>
      <c r="B239" s="76"/>
      <c r="C239" s="76"/>
      <c r="D239" s="76"/>
      <c r="E239" s="75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33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</row>
    <row r="240" spans="1:31" ht="13.5" customHeight="1">
      <c r="A240" s="24"/>
      <c r="B240" s="76"/>
      <c r="C240" s="76"/>
      <c r="D240" s="76"/>
      <c r="E240" s="75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33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</row>
    <row r="241" spans="1:31" ht="13.5" customHeight="1">
      <c r="A241" s="24"/>
      <c r="B241" s="76"/>
      <c r="C241" s="76"/>
      <c r="D241" s="76"/>
      <c r="E241" s="75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33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</row>
    <row r="242" spans="1:31" ht="13.5" customHeight="1">
      <c r="A242" s="24"/>
      <c r="B242" s="76"/>
      <c r="C242" s="76"/>
      <c r="D242" s="76"/>
      <c r="E242" s="75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33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</row>
    <row r="243" spans="1:31" ht="13.5" customHeight="1">
      <c r="A243" s="24"/>
      <c r="B243" s="76"/>
      <c r="C243" s="76"/>
      <c r="D243" s="76"/>
      <c r="E243" s="75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33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</row>
    <row r="244" spans="1:31" ht="13.5" customHeight="1">
      <c r="A244" s="24"/>
      <c r="B244" s="76"/>
      <c r="C244" s="76"/>
      <c r="D244" s="76"/>
      <c r="E244" s="75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33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</row>
    <row r="245" spans="1:31" ht="13.5" customHeight="1">
      <c r="A245" s="24"/>
      <c r="B245" s="76"/>
      <c r="C245" s="76"/>
      <c r="D245" s="76"/>
      <c r="E245" s="75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33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</row>
    <row r="246" spans="1:31" ht="13.5" customHeight="1">
      <c r="A246" s="24"/>
      <c r="B246" s="76"/>
      <c r="C246" s="76"/>
      <c r="D246" s="76"/>
      <c r="E246" s="75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33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</row>
    <row r="247" spans="1:31" ht="13.5" customHeight="1">
      <c r="A247" s="24"/>
      <c r="B247" s="76"/>
      <c r="C247" s="76"/>
      <c r="D247" s="76"/>
      <c r="E247" s="75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33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</row>
    <row r="248" spans="1:31" ht="13.5" customHeight="1">
      <c r="A248" s="24"/>
      <c r="B248" s="76"/>
      <c r="C248" s="76"/>
      <c r="D248" s="76"/>
      <c r="E248" s="75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33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</row>
    <row r="249" spans="1:31" ht="13.5" customHeight="1">
      <c r="A249" s="24"/>
      <c r="B249" s="76"/>
      <c r="C249" s="76"/>
      <c r="D249" s="76"/>
      <c r="E249" s="75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33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</row>
    <row r="250" spans="1:31" ht="13.5" customHeight="1">
      <c r="A250" s="24"/>
      <c r="B250" s="76"/>
      <c r="C250" s="76"/>
      <c r="D250" s="76"/>
      <c r="E250" s="75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33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</row>
    <row r="251" spans="1:31" ht="13.5" customHeight="1">
      <c r="A251" s="24"/>
      <c r="B251" s="76"/>
      <c r="C251" s="76"/>
      <c r="D251" s="76"/>
      <c r="E251" s="75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33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</row>
    <row r="252" spans="1:31" ht="13.5" customHeight="1">
      <c r="A252" s="24"/>
      <c r="B252" s="76"/>
      <c r="C252" s="76"/>
      <c r="D252" s="76"/>
      <c r="E252" s="75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33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</row>
    <row r="253" spans="1:31" ht="13.5" customHeight="1">
      <c r="A253" s="24"/>
      <c r="B253" s="76"/>
      <c r="C253" s="76"/>
      <c r="D253" s="76"/>
      <c r="E253" s="75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33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</row>
    <row r="254" spans="1:31" ht="13.5" customHeight="1">
      <c r="A254" s="24"/>
      <c r="B254" s="76"/>
      <c r="C254" s="76"/>
      <c r="D254" s="76"/>
      <c r="E254" s="75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33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</row>
    <row r="255" spans="1:31" ht="13.5" customHeight="1">
      <c r="A255" s="24"/>
      <c r="B255" s="76"/>
      <c r="C255" s="76"/>
      <c r="D255" s="76"/>
      <c r="E255" s="75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33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</row>
    <row r="256" spans="1:31" ht="13.5" customHeight="1">
      <c r="A256" s="24"/>
      <c r="B256" s="76"/>
      <c r="C256" s="76"/>
      <c r="D256" s="76"/>
      <c r="E256" s="75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33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</row>
    <row r="257" spans="1:31" ht="13.5" customHeight="1">
      <c r="A257" s="24"/>
      <c r="B257" s="76"/>
      <c r="C257" s="76"/>
      <c r="D257" s="76"/>
      <c r="E257" s="75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33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</row>
    <row r="258" spans="1:31" ht="13.5" customHeight="1">
      <c r="A258" s="24"/>
      <c r="B258" s="76"/>
      <c r="C258" s="76"/>
      <c r="D258" s="76"/>
      <c r="E258" s="75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33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</row>
    <row r="259" spans="1:31" ht="13.5" customHeight="1">
      <c r="A259" s="24"/>
      <c r="B259" s="76"/>
      <c r="C259" s="76"/>
      <c r="D259" s="76"/>
      <c r="E259" s="75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33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</row>
    <row r="260" spans="1:31" ht="13.5" customHeight="1">
      <c r="A260" s="24"/>
      <c r="B260" s="76"/>
      <c r="C260" s="76"/>
      <c r="D260" s="76"/>
      <c r="E260" s="75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33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</row>
    <row r="261" spans="1:31" ht="13.5" customHeight="1">
      <c r="A261" s="24"/>
      <c r="B261" s="76"/>
      <c r="C261" s="76"/>
      <c r="D261" s="76"/>
      <c r="E261" s="75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33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</row>
    <row r="262" spans="1:31" ht="13.5" customHeight="1">
      <c r="A262" s="24"/>
      <c r="B262" s="76"/>
      <c r="C262" s="76"/>
      <c r="D262" s="76"/>
      <c r="E262" s="75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33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</row>
    <row r="263" spans="1:31" ht="13.5" customHeight="1">
      <c r="A263" s="24"/>
      <c r="B263" s="76"/>
      <c r="C263" s="76"/>
      <c r="D263" s="76"/>
      <c r="E263" s="75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33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</row>
    <row r="264" spans="1:31" ht="13.5" customHeight="1">
      <c r="A264" s="24"/>
      <c r="B264" s="76"/>
      <c r="C264" s="76"/>
      <c r="D264" s="76"/>
      <c r="E264" s="75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33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</row>
    <row r="265" spans="1:31" ht="13.5" customHeight="1">
      <c r="A265" s="24"/>
      <c r="B265" s="76"/>
      <c r="C265" s="76"/>
      <c r="D265" s="76"/>
      <c r="E265" s="75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33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</row>
    <row r="266" spans="1:31" ht="13.5" customHeight="1">
      <c r="A266" s="24"/>
      <c r="B266" s="76"/>
      <c r="C266" s="76"/>
      <c r="D266" s="76"/>
      <c r="E266" s="75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33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</row>
    <row r="267" spans="1:31" ht="13.5" customHeight="1">
      <c r="A267" s="24"/>
      <c r="B267" s="76"/>
      <c r="C267" s="76"/>
      <c r="D267" s="76"/>
      <c r="E267" s="75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33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</row>
    <row r="268" spans="1:31" ht="13.5" customHeight="1">
      <c r="A268" s="24"/>
      <c r="B268" s="76"/>
      <c r="C268" s="76"/>
      <c r="D268" s="76"/>
      <c r="E268" s="75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33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</row>
    <row r="269" spans="1:31" ht="13.5" customHeight="1">
      <c r="A269" s="24"/>
      <c r="B269" s="76"/>
      <c r="C269" s="76"/>
      <c r="D269" s="76"/>
      <c r="E269" s="75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33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</row>
    <row r="270" spans="1:31" ht="13.5" customHeight="1">
      <c r="A270" s="24"/>
      <c r="B270" s="76"/>
      <c r="C270" s="76"/>
      <c r="D270" s="76"/>
      <c r="E270" s="75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33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</row>
    <row r="271" spans="1:31" ht="13.5" customHeight="1">
      <c r="A271" s="24"/>
      <c r="B271" s="76"/>
      <c r="C271" s="76"/>
      <c r="D271" s="76"/>
      <c r="E271" s="75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33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</row>
    <row r="272" spans="1:31" ht="13.5" customHeight="1">
      <c r="A272" s="24"/>
      <c r="B272" s="76"/>
      <c r="C272" s="76"/>
      <c r="D272" s="76"/>
      <c r="E272" s="75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33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</row>
    <row r="273" spans="1:31" ht="13.5" customHeight="1">
      <c r="A273" s="24"/>
      <c r="B273" s="76"/>
      <c r="C273" s="76"/>
      <c r="D273" s="76"/>
      <c r="E273" s="75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33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</row>
    <row r="274" spans="1:31" ht="13.5" customHeight="1">
      <c r="A274" s="24"/>
      <c r="B274" s="76"/>
      <c r="C274" s="76"/>
      <c r="D274" s="76"/>
      <c r="E274" s="75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33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</row>
    <row r="275" spans="1:31" ht="13.5" customHeight="1">
      <c r="A275" s="24"/>
      <c r="B275" s="76"/>
      <c r="C275" s="76"/>
      <c r="D275" s="76"/>
      <c r="E275" s="75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33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</row>
    <row r="276" spans="1:31" ht="13.5" customHeight="1">
      <c r="A276" s="24"/>
      <c r="B276" s="76"/>
      <c r="C276" s="76"/>
      <c r="D276" s="76"/>
      <c r="E276" s="75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33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</row>
    <row r="277" spans="1:31" ht="13.5" customHeight="1">
      <c r="A277" s="24"/>
      <c r="B277" s="76"/>
      <c r="C277" s="76"/>
      <c r="D277" s="76"/>
      <c r="E277" s="75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33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</row>
    <row r="278" spans="1:31" ht="13.5" customHeight="1">
      <c r="A278" s="24"/>
      <c r="B278" s="76"/>
      <c r="C278" s="76"/>
      <c r="D278" s="76"/>
      <c r="E278" s="75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33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</row>
    <row r="279" spans="1:31" ht="13.5" customHeight="1">
      <c r="A279" s="24"/>
      <c r="B279" s="76"/>
      <c r="C279" s="76"/>
      <c r="D279" s="76"/>
      <c r="E279" s="75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33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</row>
    <row r="280" spans="1:31" ht="13.5" customHeight="1">
      <c r="A280" s="24"/>
      <c r="B280" s="76"/>
      <c r="C280" s="76"/>
      <c r="D280" s="76"/>
      <c r="E280" s="75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33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</row>
    <row r="281" spans="1:31" ht="13.5" customHeight="1">
      <c r="A281" s="24"/>
      <c r="B281" s="76"/>
      <c r="C281" s="76"/>
      <c r="D281" s="76"/>
      <c r="E281" s="75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33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</row>
    <row r="282" spans="1:31" ht="13.5" customHeight="1">
      <c r="A282" s="24"/>
      <c r="B282" s="76"/>
      <c r="C282" s="76"/>
      <c r="D282" s="76"/>
      <c r="E282" s="75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33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</row>
    <row r="283" spans="1:31" ht="13.5" customHeight="1">
      <c r="A283" s="24"/>
      <c r="B283" s="76"/>
      <c r="C283" s="76"/>
      <c r="D283" s="76"/>
      <c r="E283" s="75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33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</row>
    <row r="284" spans="1:31" ht="15.75" customHeight="1">
      <c r="A284" s="195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5"/>
      <c r="N284" s="195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  <c r="AA284" s="195"/>
      <c r="AB284" s="195"/>
      <c r="AC284" s="195"/>
      <c r="AD284" s="195"/>
      <c r="AE284" s="195"/>
    </row>
    <row r="285" spans="1:31" ht="15.75" customHeight="1">
      <c r="A285" s="195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  <c r="AA285" s="195"/>
      <c r="AB285" s="195"/>
      <c r="AC285" s="195"/>
      <c r="AD285" s="195"/>
      <c r="AE285" s="195"/>
    </row>
    <row r="286" spans="1:31" ht="15.75" customHeight="1">
      <c r="A286" s="195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L286" s="195"/>
      <c r="M286" s="195"/>
      <c r="N286" s="195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  <c r="AA286" s="195"/>
      <c r="AB286" s="195"/>
      <c r="AC286" s="195"/>
      <c r="AD286" s="195"/>
      <c r="AE286" s="195"/>
    </row>
    <row r="287" spans="1:31" ht="15.75" customHeight="1">
      <c r="A287" s="195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L287" s="195"/>
      <c r="M287" s="195"/>
      <c r="N287" s="195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  <c r="AA287" s="195"/>
      <c r="AB287" s="195"/>
      <c r="AC287" s="195"/>
      <c r="AD287" s="195"/>
      <c r="AE287" s="195"/>
    </row>
    <row r="288" spans="1:31" ht="15.75" customHeight="1">
      <c r="A288" s="195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L288" s="195"/>
      <c r="M288" s="195"/>
      <c r="N288" s="195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  <c r="AA288" s="195"/>
      <c r="AB288" s="195"/>
      <c r="AC288" s="195"/>
      <c r="AD288" s="195"/>
      <c r="AE288" s="195"/>
    </row>
    <row r="289" spans="1:31" ht="15.75" customHeight="1">
      <c r="A289" s="195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  <c r="AA289" s="195"/>
      <c r="AB289" s="195"/>
      <c r="AC289" s="195"/>
      <c r="AD289" s="195"/>
      <c r="AE289" s="195"/>
    </row>
    <row r="290" spans="1:31" ht="15.75" customHeight="1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  <c r="AA290" s="195"/>
      <c r="AB290" s="195"/>
      <c r="AC290" s="195"/>
      <c r="AD290" s="195"/>
      <c r="AE290" s="195"/>
    </row>
    <row r="291" spans="1:31" ht="15.75" customHeight="1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  <c r="AA291" s="195"/>
      <c r="AB291" s="195"/>
      <c r="AC291" s="195"/>
      <c r="AD291" s="195"/>
      <c r="AE291" s="195"/>
    </row>
    <row r="292" spans="1:31" ht="15.75" customHeight="1">
      <c r="A292" s="195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5"/>
      <c r="N292" s="195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  <c r="AA292" s="195"/>
      <c r="AB292" s="195"/>
      <c r="AC292" s="195"/>
      <c r="AD292" s="195"/>
      <c r="AE292" s="195"/>
    </row>
    <row r="293" spans="1:31" ht="15.75" customHeight="1">
      <c r="A293" s="195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  <c r="AA293" s="195"/>
      <c r="AB293" s="195"/>
      <c r="AC293" s="195"/>
      <c r="AD293" s="195"/>
      <c r="AE293" s="195"/>
    </row>
    <row r="294" spans="1:31" ht="15.75" customHeight="1">
      <c r="A294" s="195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L294" s="195"/>
      <c r="M294" s="195"/>
      <c r="N294" s="195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  <c r="AA294" s="195"/>
      <c r="AB294" s="195"/>
      <c r="AC294" s="195"/>
      <c r="AD294" s="195"/>
      <c r="AE294" s="195"/>
    </row>
    <row r="295" spans="1:31" ht="15.75" customHeight="1">
      <c r="A295" s="195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L295" s="195"/>
      <c r="M295" s="195"/>
      <c r="N295" s="195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  <c r="AA295" s="195"/>
      <c r="AB295" s="195"/>
      <c r="AC295" s="195"/>
      <c r="AD295" s="195"/>
      <c r="AE295" s="195"/>
    </row>
    <row r="296" spans="1:31" ht="15.75" customHeight="1">
      <c r="A296" s="195"/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  <c r="AB296" s="195"/>
      <c r="AC296" s="195"/>
      <c r="AD296" s="195"/>
      <c r="AE296" s="195"/>
    </row>
    <row r="297" spans="1:31" ht="15.75" customHeight="1">
      <c r="A297" s="195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/>
      <c r="L297" s="195"/>
      <c r="M297" s="195"/>
      <c r="N297" s="195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  <c r="AA297" s="195"/>
      <c r="AB297" s="195"/>
      <c r="AC297" s="195"/>
      <c r="AD297" s="195"/>
      <c r="AE297" s="195"/>
    </row>
    <row r="298" spans="1:31" ht="15.75" customHeight="1">
      <c r="A298" s="195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  <c r="AA298" s="195"/>
      <c r="AB298" s="195"/>
      <c r="AC298" s="195"/>
      <c r="AD298" s="195"/>
      <c r="AE298" s="195"/>
    </row>
    <row r="299" spans="1:31" ht="15.75" customHeight="1">
      <c r="A299" s="195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  <c r="AA299" s="195"/>
      <c r="AB299" s="195"/>
      <c r="AC299" s="195"/>
      <c r="AD299" s="195"/>
      <c r="AE299" s="195"/>
    </row>
    <row r="300" spans="1:31" ht="15.75" customHeight="1">
      <c r="A300" s="195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  <c r="AA300" s="195"/>
      <c r="AB300" s="195"/>
      <c r="AC300" s="195"/>
      <c r="AD300" s="195"/>
      <c r="AE300" s="195"/>
    </row>
    <row r="301" spans="1:31" ht="15.75" customHeight="1">
      <c r="A301" s="195"/>
      <c r="B301" s="195"/>
      <c r="C301" s="195"/>
      <c r="D301" s="195"/>
      <c r="E301" s="195"/>
      <c r="F301" s="195"/>
      <c r="G301" s="195"/>
      <c r="H301" s="195"/>
      <c r="I301" s="195"/>
      <c r="J301" s="195"/>
      <c r="K301" s="195"/>
      <c r="L301" s="195"/>
      <c r="M301" s="195"/>
      <c r="N301" s="195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  <c r="AA301" s="195"/>
      <c r="AB301" s="195"/>
      <c r="AC301" s="195"/>
      <c r="AD301" s="195"/>
      <c r="AE301" s="195"/>
    </row>
    <row r="302" spans="1:31" ht="15.75" customHeight="1">
      <c r="A302" s="195"/>
      <c r="B302" s="195"/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  <c r="AA302" s="195"/>
      <c r="AB302" s="195"/>
      <c r="AC302" s="195"/>
      <c r="AD302" s="195"/>
      <c r="AE302" s="195"/>
    </row>
    <row r="303" spans="1:31" ht="15.75" customHeight="1">
      <c r="A303" s="195"/>
      <c r="B303" s="195"/>
      <c r="C303" s="195"/>
      <c r="D303" s="195"/>
      <c r="E303" s="195"/>
      <c r="F303" s="195"/>
      <c r="G303" s="195"/>
      <c r="H303" s="195"/>
      <c r="I303" s="195"/>
      <c r="J303" s="195"/>
      <c r="K303" s="195"/>
      <c r="L303" s="195"/>
      <c r="M303" s="195"/>
      <c r="N303" s="195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  <c r="AA303" s="195"/>
      <c r="AB303" s="195"/>
      <c r="AC303" s="195"/>
      <c r="AD303" s="195"/>
      <c r="AE303" s="195"/>
    </row>
    <row r="304" spans="1:31" ht="15.75" customHeight="1">
      <c r="A304" s="195"/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  <c r="L304" s="195"/>
      <c r="M304" s="195"/>
      <c r="N304" s="195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  <c r="AA304" s="195"/>
      <c r="AB304" s="195"/>
      <c r="AC304" s="195"/>
      <c r="AD304" s="195"/>
      <c r="AE304" s="195"/>
    </row>
    <row r="305" spans="1:31" ht="15.75" customHeight="1">
      <c r="A305" s="195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5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  <c r="AA305" s="195"/>
      <c r="AB305" s="195"/>
      <c r="AC305" s="195"/>
      <c r="AD305" s="195"/>
      <c r="AE305" s="195"/>
    </row>
    <row r="306" spans="1:31" ht="15.75" customHeight="1">
      <c r="A306" s="195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5"/>
      <c r="N306" s="195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  <c r="AA306" s="195"/>
      <c r="AB306" s="195"/>
      <c r="AC306" s="195"/>
      <c r="AD306" s="195"/>
      <c r="AE306" s="195"/>
    </row>
    <row r="307" spans="1:31" ht="15.75" customHeight="1">
      <c r="A307" s="195"/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  <c r="L307" s="195"/>
      <c r="M307" s="195"/>
      <c r="N307" s="195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  <c r="AA307" s="195"/>
      <c r="AB307" s="195"/>
      <c r="AC307" s="195"/>
      <c r="AD307" s="195"/>
      <c r="AE307" s="195"/>
    </row>
    <row r="308" spans="1:31" ht="15.75" customHeight="1">
      <c r="A308" s="195"/>
      <c r="B308" s="195"/>
      <c r="C308" s="195"/>
      <c r="D308" s="195"/>
      <c r="E308" s="195"/>
      <c r="F308" s="195"/>
      <c r="G308" s="195"/>
      <c r="H308" s="195"/>
      <c r="I308" s="195"/>
      <c r="J308" s="195"/>
      <c r="K308" s="195"/>
      <c r="L308" s="195"/>
      <c r="M308" s="195"/>
      <c r="N308" s="195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  <c r="AA308" s="195"/>
      <c r="AB308" s="195"/>
      <c r="AC308" s="195"/>
      <c r="AD308" s="195"/>
      <c r="AE308" s="195"/>
    </row>
    <row r="309" spans="1:31" ht="15.75" customHeight="1">
      <c r="A309" s="195"/>
      <c r="B309" s="195"/>
      <c r="C309" s="195"/>
      <c r="D309" s="195"/>
      <c r="E309" s="195"/>
      <c r="F309" s="195"/>
      <c r="G309" s="195"/>
      <c r="H309" s="195"/>
      <c r="I309" s="195"/>
      <c r="J309" s="195"/>
      <c r="K309" s="195"/>
      <c r="L309" s="195"/>
      <c r="M309" s="195"/>
      <c r="N309" s="195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  <c r="AA309" s="195"/>
      <c r="AB309" s="195"/>
      <c r="AC309" s="195"/>
      <c r="AD309" s="195"/>
      <c r="AE309" s="195"/>
    </row>
    <row r="310" spans="1:31" ht="15.75" customHeight="1">
      <c r="A310" s="195"/>
      <c r="B310" s="195"/>
      <c r="C310" s="195"/>
      <c r="D310" s="195"/>
      <c r="E310" s="195"/>
      <c r="F310" s="195"/>
      <c r="G310" s="195"/>
      <c r="H310" s="195"/>
      <c r="I310" s="195"/>
      <c r="J310" s="195"/>
      <c r="K310" s="195"/>
      <c r="L310" s="195"/>
      <c r="M310" s="195"/>
      <c r="N310" s="195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  <c r="AA310" s="195"/>
      <c r="AB310" s="195"/>
      <c r="AC310" s="195"/>
      <c r="AD310" s="195"/>
      <c r="AE310" s="195"/>
    </row>
    <row r="311" spans="1:31" ht="15.75" customHeight="1">
      <c r="A311" s="195"/>
      <c r="B311" s="195"/>
      <c r="C311" s="195"/>
      <c r="D311" s="195"/>
      <c r="E311" s="195"/>
      <c r="F311" s="195"/>
      <c r="G311" s="195"/>
      <c r="H311" s="195"/>
      <c r="I311" s="195"/>
      <c r="J311" s="195"/>
      <c r="K311" s="195"/>
      <c r="L311" s="195"/>
      <c r="M311" s="195"/>
      <c r="N311" s="195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  <c r="AA311" s="195"/>
      <c r="AB311" s="195"/>
      <c r="AC311" s="195"/>
      <c r="AD311" s="195"/>
      <c r="AE311" s="195"/>
    </row>
    <row r="312" spans="1:31" ht="15.75" customHeight="1">
      <c r="A312" s="195"/>
      <c r="B312" s="195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  <c r="AA312" s="195"/>
      <c r="AB312" s="195"/>
      <c r="AC312" s="195"/>
      <c r="AD312" s="195"/>
      <c r="AE312" s="195"/>
    </row>
    <row r="313" spans="1:31" ht="15.75" customHeight="1">
      <c r="A313" s="195"/>
      <c r="B313" s="195"/>
      <c r="C313" s="195"/>
      <c r="D313" s="195"/>
      <c r="E313" s="195"/>
      <c r="F313" s="195"/>
      <c r="G313" s="195"/>
      <c r="H313" s="195"/>
      <c r="I313" s="195"/>
      <c r="J313" s="195"/>
      <c r="K313" s="195"/>
      <c r="L313" s="195"/>
      <c r="M313" s="195"/>
      <c r="N313" s="195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  <c r="AA313" s="195"/>
      <c r="AB313" s="195"/>
      <c r="AC313" s="195"/>
      <c r="AD313" s="195"/>
      <c r="AE313" s="195"/>
    </row>
    <row r="314" spans="1:31" ht="15.75" customHeight="1">
      <c r="A314" s="195"/>
      <c r="B314" s="195"/>
      <c r="C314" s="195"/>
      <c r="D314" s="195"/>
      <c r="E314" s="195"/>
      <c r="F314" s="195"/>
      <c r="G314" s="195"/>
      <c r="H314" s="195"/>
      <c r="I314" s="195"/>
      <c r="J314" s="195"/>
      <c r="K314" s="195"/>
      <c r="L314" s="195"/>
      <c r="M314" s="195"/>
      <c r="N314" s="195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  <c r="AA314" s="195"/>
      <c r="AB314" s="195"/>
      <c r="AC314" s="195"/>
      <c r="AD314" s="195"/>
      <c r="AE314" s="195"/>
    </row>
    <row r="315" spans="1:31" ht="15.75" customHeight="1">
      <c r="A315" s="195"/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  <c r="L315" s="195"/>
      <c r="M315" s="195"/>
      <c r="N315" s="195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  <c r="AA315" s="195"/>
      <c r="AB315" s="195"/>
      <c r="AC315" s="195"/>
      <c r="AD315" s="195"/>
      <c r="AE315" s="195"/>
    </row>
    <row r="316" spans="1:31" ht="15.75" customHeight="1">
      <c r="A316" s="195"/>
      <c r="B316" s="195"/>
      <c r="C316" s="195"/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  <c r="AA316" s="195"/>
      <c r="AB316" s="195"/>
      <c r="AC316" s="195"/>
      <c r="AD316" s="195"/>
      <c r="AE316" s="195"/>
    </row>
    <row r="317" spans="1:31" ht="15.75" customHeight="1">
      <c r="A317" s="195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  <c r="AA317" s="195"/>
      <c r="AB317" s="195"/>
      <c r="AC317" s="195"/>
      <c r="AD317" s="195"/>
      <c r="AE317" s="195"/>
    </row>
    <row r="318" spans="1:31" ht="15.75" customHeight="1">
      <c r="A318" s="195"/>
      <c r="B318" s="195"/>
      <c r="C318" s="195"/>
      <c r="D318" s="195"/>
      <c r="E318" s="195"/>
      <c r="F318" s="195"/>
      <c r="G318" s="195"/>
      <c r="H318" s="195"/>
      <c r="I318" s="195"/>
      <c r="J318" s="195"/>
      <c r="K318" s="195"/>
      <c r="L318" s="195"/>
      <c r="M318" s="195"/>
      <c r="N318" s="195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  <c r="AA318" s="195"/>
      <c r="AB318" s="195"/>
      <c r="AC318" s="195"/>
      <c r="AD318" s="195"/>
      <c r="AE318" s="195"/>
    </row>
    <row r="319" spans="1:31" ht="15.75" customHeight="1">
      <c r="A319" s="195"/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  <c r="AA319" s="195"/>
      <c r="AB319" s="195"/>
      <c r="AC319" s="195"/>
      <c r="AD319" s="195"/>
      <c r="AE319" s="195"/>
    </row>
    <row r="320" spans="1:31" ht="15.75" customHeight="1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  <c r="AA320" s="195"/>
      <c r="AB320" s="195"/>
      <c r="AC320" s="195"/>
      <c r="AD320" s="195"/>
      <c r="AE320" s="195"/>
    </row>
    <row r="321" spans="1:31" ht="15.75" customHeight="1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  <c r="AA321" s="195"/>
      <c r="AB321" s="195"/>
      <c r="AC321" s="195"/>
      <c r="AD321" s="195"/>
      <c r="AE321" s="195"/>
    </row>
    <row r="322" spans="1:31" ht="15.75" customHeight="1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  <c r="AA322" s="195"/>
      <c r="AB322" s="195"/>
      <c r="AC322" s="195"/>
      <c r="AD322" s="195"/>
      <c r="AE322" s="195"/>
    </row>
    <row r="323" spans="1:31" ht="15.75" customHeight="1">
      <c r="A323" s="195"/>
      <c r="B323" s="195"/>
      <c r="C323" s="195"/>
      <c r="D323" s="195"/>
      <c r="E323" s="195"/>
      <c r="F323" s="195"/>
      <c r="G323" s="195"/>
      <c r="H323" s="195"/>
      <c r="I323" s="195"/>
      <c r="J323" s="195"/>
      <c r="K323" s="195"/>
      <c r="L323" s="195"/>
      <c r="M323" s="195"/>
      <c r="N323" s="195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  <c r="AA323" s="195"/>
      <c r="AB323" s="195"/>
      <c r="AC323" s="195"/>
      <c r="AD323" s="195"/>
      <c r="AE323" s="195"/>
    </row>
    <row r="324" spans="1:31" ht="15.75" customHeight="1">
      <c r="A324" s="195"/>
      <c r="B324" s="195"/>
      <c r="C324" s="195"/>
      <c r="D324" s="195"/>
      <c r="E324" s="195"/>
      <c r="F324" s="195"/>
      <c r="G324" s="195"/>
      <c r="H324" s="195"/>
      <c r="I324" s="195"/>
      <c r="J324" s="195"/>
      <c r="K324" s="195"/>
      <c r="L324" s="195"/>
      <c r="M324" s="195"/>
      <c r="N324" s="195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  <c r="AA324" s="195"/>
      <c r="AB324" s="195"/>
      <c r="AC324" s="195"/>
      <c r="AD324" s="195"/>
      <c r="AE324" s="195"/>
    </row>
    <row r="325" spans="1:31" ht="15.75" customHeight="1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  <c r="AA325" s="195"/>
      <c r="AB325" s="195"/>
      <c r="AC325" s="195"/>
      <c r="AD325" s="195"/>
      <c r="AE325" s="195"/>
    </row>
    <row r="326" spans="1:31" ht="15.75" customHeight="1">
      <c r="A326" s="195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5"/>
      <c r="N326" s="195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  <c r="AA326" s="195"/>
      <c r="AB326" s="195"/>
      <c r="AC326" s="195"/>
      <c r="AD326" s="195"/>
      <c r="AE326" s="195"/>
    </row>
    <row r="327" spans="1:31" ht="15.75" customHeight="1">
      <c r="A327" s="195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5"/>
      <c r="N327" s="195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  <c r="AA327" s="195"/>
      <c r="AB327" s="195"/>
      <c r="AC327" s="195"/>
      <c r="AD327" s="195"/>
      <c r="AE327" s="195"/>
    </row>
    <row r="328" spans="1:31" ht="15.75" customHeight="1">
      <c r="A328" s="195"/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  <c r="AB328" s="195"/>
      <c r="AC328" s="195"/>
      <c r="AD328" s="195"/>
      <c r="AE328" s="195"/>
    </row>
    <row r="329" spans="1:31" ht="15.75" customHeight="1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  <c r="AA329" s="195"/>
      <c r="AB329" s="195"/>
      <c r="AC329" s="195"/>
      <c r="AD329" s="195"/>
      <c r="AE329" s="195"/>
    </row>
    <row r="330" spans="1:31" ht="15.75" customHeight="1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  <c r="AA330" s="195"/>
      <c r="AB330" s="195"/>
      <c r="AC330" s="195"/>
      <c r="AD330" s="195"/>
      <c r="AE330" s="195"/>
    </row>
    <row r="331" spans="1:31" ht="15.75" customHeight="1">
      <c r="A331" s="195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/>
      <c r="L331" s="195"/>
      <c r="M331" s="195"/>
      <c r="N331" s="195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  <c r="AA331" s="195"/>
      <c r="AB331" s="195"/>
      <c r="AC331" s="195"/>
      <c r="AD331" s="195"/>
      <c r="AE331" s="195"/>
    </row>
    <row r="332" spans="1:31" ht="15.75" customHeight="1">
      <c r="A332" s="195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5"/>
      <c r="N332" s="195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  <c r="AA332" s="195"/>
      <c r="AB332" s="195"/>
      <c r="AC332" s="195"/>
      <c r="AD332" s="195"/>
      <c r="AE332" s="195"/>
    </row>
    <row r="333" spans="1:31" ht="15.75" customHeight="1">
      <c r="A333" s="195"/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  <c r="L333" s="195"/>
      <c r="M333" s="195"/>
      <c r="N333" s="195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  <c r="AA333" s="195"/>
      <c r="AB333" s="195"/>
      <c r="AC333" s="195"/>
      <c r="AD333" s="195"/>
      <c r="AE333" s="195"/>
    </row>
    <row r="334" spans="1:31" ht="15.75" customHeight="1">
      <c r="A334" s="195"/>
      <c r="B334" s="195"/>
      <c r="C334" s="195"/>
      <c r="D334" s="195"/>
      <c r="E334" s="195"/>
      <c r="F334" s="195"/>
      <c r="G334" s="195"/>
      <c r="H334" s="195"/>
      <c r="I334" s="195"/>
      <c r="J334" s="195"/>
      <c r="K334" s="195"/>
      <c r="L334" s="195"/>
      <c r="M334" s="195"/>
      <c r="N334" s="195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  <c r="AA334" s="195"/>
      <c r="AB334" s="195"/>
      <c r="AC334" s="195"/>
      <c r="AD334" s="195"/>
      <c r="AE334" s="195"/>
    </row>
    <row r="335" spans="1:31" ht="15.75" customHeight="1">
      <c r="A335" s="195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  <c r="AA335" s="195"/>
      <c r="AB335" s="195"/>
      <c r="AC335" s="195"/>
      <c r="AD335" s="195"/>
      <c r="AE335" s="195"/>
    </row>
    <row r="336" spans="1:31" ht="15.75" customHeight="1">
      <c r="A336" s="195"/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  <c r="AA336" s="195"/>
      <c r="AB336" s="195"/>
      <c r="AC336" s="195"/>
      <c r="AD336" s="195"/>
      <c r="AE336" s="195"/>
    </row>
    <row r="337" spans="1:31" ht="15.75" customHeight="1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  <c r="AA337" s="195"/>
      <c r="AB337" s="195"/>
      <c r="AC337" s="195"/>
      <c r="AD337" s="195"/>
      <c r="AE337" s="195"/>
    </row>
    <row r="338" spans="1:31" ht="15.75" customHeight="1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  <c r="AA338" s="195"/>
      <c r="AB338" s="195"/>
      <c r="AC338" s="195"/>
      <c r="AD338" s="195"/>
      <c r="AE338" s="195"/>
    </row>
    <row r="339" spans="1:31" ht="15.75" customHeight="1">
      <c r="A339" s="195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  <c r="AA339" s="195"/>
      <c r="AB339" s="195"/>
      <c r="AC339" s="195"/>
      <c r="AD339" s="195"/>
      <c r="AE339" s="195"/>
    </row>
    <row r="340" spans="1:31" ht="15.75" customHeight="1">
      <c r="A340" s="195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  <c r="AA340" s="195"/>
      <c r="AB340" s="195"/>
      <c r="AC340" s="195"/>
      <c r="AD340" s="195"/>
      <c r="AE340" s="195"/>
    </row>
    <row r="341" spans="1:31" ht="15.75" customHeight="1">
      <c r="A341" s="195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  <c r="AA341" s="195"/>
      <c r="AB341" s="195"/>
      <c r="AC341" s="195"/>
      <c r="AD341" s="195"/>
      <c r="AE341" s="195"/>
    </row>
    <row r="342" spans="1:31" ht="15.75" customHeight="1">
      <c r="A342" s="195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  <c r="AA342" s="195"/>
      <c r="AB342" s="195"/>
      <c r="AC342" s="195"/>
      <c r="AD342" s="195"/>
      <c r="AE342" s="195"/>
    </row>
    <row r="343" spans="1:31" ht="15.75" customHeight="1">
      <c r="A343" s="195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  <c r="AA343" s="195"/>
      <c r="AB343" s="195"/>
      <c r="AC343" s="195"/>
      <c r="AD343" s="195"/>
      <c r="AE343" s="195"/>
    </row>
    <row r="344" spans="1:31" ht="15.75" customHeight="1">
      <c r="A344" s="195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  <c r="AA344" s="195"/>
      <c r="AB344" s="195"/>
      <c r="AC344" s="195"/>
      <c r="AD344" s="195"/>
      <c r="AE344" s="195"/>
    </row>
    <row r="345" spans="1:31" ht="15.75" customHeight="1">
      <c r="A345" s="195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  <c r="AA345" s="195"/>
      <c r="AB345" s="195"/>
      <c r="AC345" s="195"/>
      <c r="AD345" s="195"/>
      <c r="AE345" s="195"/>
    </row>
    <row r="346" spans="1:31" ht="15.75" customHeight="1">
      <c r="A346" s="195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  <c r="AA346" s="195"/>
      <c r="AB346" s="195"/>
      <c r="AC346" s="195"/>
      <c r="AD346" s="195"/>
      <c r="AE346" s="195"/>
    </row>
    <row r="347" spans="1:31" ht="15.75" customHeight="1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  <c r="AA347" s="195"/>
      <c r="AB347" s="195"/>
      <c r="AC347" s="195"/>
      <c r="AD347" s="195"/>
      <c r="AE347" s="195"/>
    </row>
    <row r="348" spans="1:31" ht="15.75" customHeight="1">
      <c r="A348" s="195"/>
      <c r="B348" s="195"/>
      <c r="C348" s="195"/>
      <c r="D348" s="195"/>
      <c r="E348" s="195"/>
      <c r="F348" s="195"/>
      <c r="G348" s="195"/>
      <c r="H348" s="195"/>
      <c r="I348" s="195"/>
      <c r="J348" s="195"/>
      <c r="K348" s="195"/>
      <c r="L348" s="195"/>
      <c r="M348" s="195"/>
      <c r="N348" s="195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  <c r="AA348" s="195"/>
      <c r="AB348" s="195"/>
      <c r="AC348" s="195"/>
      <c r="AD348" s="195"/>
      <c r="AE348" s="195"/>
    </row>
    <row r="349" spans="1:31" ht="15.75" customHeight="1">
      <c r="A349" s="195"/>
      <c r="B349" s="195"/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  <c r="AA349" s="195"/>
      <c r="AB349" s="195"/>
      <c r="AC349" s="195"/>
      <c r="AD349" s="195"/>
      <c r="AE349" s="195"/>
    </row>
    <row r="350" spans="1:31" ht="15.75" customHeight="1">
      <c r="A350" s="195"/>
      <c r="B350" s="195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  <c r="AA350" s="195"/>
      <c r="AB350" s="195"/>
      <c r="AC350" s="195"/>
      <c r="AD350" s="195"/>
      <c r="AE350" s="195"/>
    </row>
    <row r="351" spans="1:31" ht="15.75" customHeight="1">
      <c r="A351" s="195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  <c r="AA351" s="195"/>
      <c r="AB351" s="195"/>
      <c r="AC351" s="195"/>
      <c r="AD351" s="195"/>
      <c r="AE351" s="195"/>
    </row>
    <row r="352" spans="1:31" ht="15.75" customHeight="1">
      <c r="A352" s="195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  <c r="AA352" s="195"/>
      <c r="AB352" s="195"/>
      <c r="AC352" s="195"/>
      <c r="AD352" s="195"/>
      <c r="AE352" s="195"/>
    </row>
    <row r="353" spans="1:31" ht="15.75" customHeight="1">
      <c r="A353" s="195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  <c r="AA353" s="195"/>
      <c r="AB353" s="195"/>
      <c r="AC353" s="195"/>
      <c r="AD353" s="195"/>
      <c r="AE353" s="195"/>
    </row>
    <row r="354" spans="1:31" ht="15.75" customHeight="1">
      <c r="A354" s="195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  <c r="AA354" s="195"/>
      <c r="AB354" s="195"/>
      <c r="AC354" s="195"/>
      <c r="AD354" s="195"/>
      <c r="AE354" s="195"/>
    </row>
    <row r="355" spans="1:31" ht="15.75" customHeight="1">
      <c r="A355" s="195"/>
      <c r="B355" s="195"/>
      <c r="C355" s="195"/>
      <c r="D355" s="195"/>
      <c r="E355" s="195"/>
      <c r="F355" s="195"/>
      <c r="G355" s="195"/>
      <c r="H355" s="195"/>
      <c r="I355" s="195"/>
      <c r="J355" s="195"/>
      <c r="K355" s="195"/>
      <c r="L355" s="195"/>
      <c r="M355" s="195"/>
      <c r="N355" s="195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  <c r="AA355" s="195"/>
      <c r="AB355" s="195"/>
      <c r="AC355" s="195"/>
      <c r="AD355" s="195"/>
      <c r="AE355" s="195"/>
    </row>
    <row r="356" spans="1:31" ht="15.75" customHeight="1">
      <c r="A356" s="195"/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  <c r="AA356" s="195"/>
      <c r="AB356" s="195"/>
      <c r="AC356" s="195"/>
      <c r="AD356" s="195"/>
      <c r="AE356" s="195"/>
    </row>
    <row r="357" spans="1:31" ht="15.75" customHeight="1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  <c r="AA357" s="195"/>
      <c r="AB357" s="195"/>
      <c r="AC357" s="195"/>
      <c r="AD357" s="195"/>
      <c r="AE357" s="195"/>
    </row>
    <row r="358" spans="1:31" ht="15.75" customHeight="1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  <c r="AA358" s="195"/>
      <c r="AB358" s="195"/>
      <c r="AC358" s="195"/>
      <c r="AD358" s="195"/>
      <c r="AE358" s="195"/>
    </row>
    <row r="359" spans="1:31" ht="15.75" customHeight="1">
      <c r="A359" s="195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  <c r="AA359" s="195"/>
      <c r="AB359" s="195"/>
      <c r="AC359" s="195"/>
      <c r="AD359" s="195"/>
      <c r="AE359" s="195"/>
    </row>
    <row r="360" spans="1:31" ht="15.75" customHeight="1">
      <c r="A360" s="195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  <c r="AB360" s="195"/>
      <c r="AC360" s="195"/>
      <c r="AD360" s="195"/>
      <c r="AE360" s="195"/>
    </row>
    <row r="361" spans="1:31" ht="15.75" customHeight="1">
      <c r="A361" s="195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  <c r="AA361" s="195"/>
      <c r="AB361" s="195"/>
      <c r="AC361" s="195"/>
      <c r="AD361" s="195"/>
      <c r="AE361" s="195"/>
    </row>
    <row r="362" spans="1:31" ht="15.75" customHeight="1">
      <c r="A362" s="195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  <c r="AA362" s="195"/>
      <c r="AB362" s="195"/>
      <c r="AC362" s="195"/>
      <c r="AD362" s="195"/>
      <c r="AE362" s="195"/>
    </row>
    <row r="363" spans="1:31" ht="15.75" customHeight="1">
      <c r="A363" s="195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  <c r="AA363" s="195"/>
      <c r="AB363" s="195"/>
      <c r="AC363" s="195"/>
      <c r="AD363" s="195"/>
      <c r="AE363" s="195"/>
    </row>
    <row r="364" spans="1:31" ht="15.75" customHeight="1">
      <c r="A364" s="195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  <c r="AA364" s="195"/>
      <c r="AB364" s="195"/>
      <c r="AC364" s="195"/>
      <c r="AD364" s="195"/>
      <c r="AE364" s="195"/>
    </row>
    <row r="365" spans="1:31" ht="15.75" customHeight="1">
      <c r="A365" s="195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195"/>
      <c r="M365" s="195"/>
      <c r="N365" s="195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  <c r="AA365" s="195"/>
      <c r="AB365" s="195"/>
      <c r="AC365" s="195"/>
      <c r="AD365" s="195"/>
      <c r="AE365" s="195"/>
    </row>
    <row r="366" spans="1:31" ht="15.75" customHeight="1">
      <c r="A366" s="195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5"/>
      <c r="N366" s="195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  <c r="AA366" s="195"/>
      <c r="AB366" s="195"/>
      <c r="AC366" s="195"/>
      <c r="AD366" s="195"/>
      <c r="AE366" s="195"/>
    </row>
    <row r="367" spans="1:31" ht="15.75" customHeight="1">
      <c r="A367" s="195"/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  <c r="L367" s="195"/>
      <c r="M367" s="195"/>
      <c r="N367" s="195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  <c r="AA367" s="195"/>
      <c r="AB367" s="195"/>
      <c r="AC367" s="195"/>
      <c r="AD367" s="195"/>
      <c r="AE367" s="195"/>
    </row>
    <row r="368" spans="1:31" ht="15.75" customHeight="1">
      <c r="A368" s="195"/>
      <c r="B368" s="195"/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  <c r="AA368" s="195"/>
      <c r="AB368" s="195"/>
      <c r="AC368" s="195"/>
      <c r="AD368" s="195"/>
      <c r="AE368" s="195"/>
    </row>
    <row r="369" spans="1:31" ht="15.75" customHeight="1">
      <c r="A369" s="195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  <c r="AA369" s="195"/>
      <c r="AB369" s="195"/>
      <c r="AC369" s="195"/>
      <c r="AD369" s="195"/>
      <c r="AE369" s="195"/>
    </row>
    <row r="370" spans="1:31" ht="15.75" customHeight="1">
      <c r="A370" s="195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5"/>
      <c r="N370" s="195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  <c r="AA370" s="195"/>
      <c r="AB370" s="195"/>
      <c r="AC370" s="195"/>
      <c r="AD370" s="195"/>
      <c r="AE370" s="195"/>
    </row>
    <row r="371" spans="1:31" ht="15.75" customHeight="1">
      <c r="A371" s="195"/>
      <c r="B371" s="195"/>
      <c r="C371" s="195"/>
      <c r="D371" s="195"/>
      <c r="E371" s="195"/>
      <c r="F371" s="195"/>
      <c r="G371" s="195"/>
      <c r="H371" s="195"/>
      <c r="I371" s="195"/>
      <c r="J371" s="195"/>
      <c r="K371" s="195"/>
      <c r="L371" s="195"/>
      <c r="M371" s="195"/>
      <c r="N371" s="195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  <c r="AA371" s="195"/>
      <c r="AB371" s="195"/>
      <c r="AC371" s="195"/>
      <c r="AD371" s="195"/>
      <c r="AE371" s="195"/>
    </row>
    <row r="372" spans="1:31" ht="15.75" customHeight="1">
      <c r="A372" s="195"/>
      <c r="B372" s="195"/>
      <c r="C372" s="195"/>
      <c r="D372" s="195"/>
      <c r="E372" s="195"/>
      <c r="F372" s="195"/>
      <c r="G372" s="195"/>
      <c r="H372" s="195"/>
      <c r="I372" s="195"/>
      <c r="J372" s="195"/>
      <c r="K372" s="195"/>
      <c r="L372" s="195"/>
      <c r="M372" s="195"/>
      <c r="N372" s="195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  <c r="AA372" s="195"/>
      <c r="AB372" s="195"/>
      <c r="AC372" s="195"/>
      <c r="AD372" s="195"/>
      <c r="AE372" s="195"/>
    </row>
    <row r="373" spans="1:31" ht="15.75" customHeight="1">
      <c r="A373" s="195"/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/>
    </row>
    <row r="374" spans="1:31" ht="15.75" customHeight="1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  <c r="AA374" s="195"/>
      <c r="AB374" s="195"/>
      <c r="AC374" s="195"/>
      <c r="AD374" s="195"/>
      <c r="AE374" s="195"/>
    </row>
    <row r="375" spans="1:31" ht="15.75" customHeight="1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  <c r="AA375" s="195"/>
      <c r="AB375" s="195"/>
      <c r="AC375" s="195"/>
      <c r="AD375" s="195"/>
      <c r="AE375" s="195"/>
    </row>
    <row r="376" spans="1:31" ht="15.75" customHeight="1">
      <c r="A376" s="195"/>
      <c r="B376" s="195"/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  <c r="AA376" s="195"/>
      <c r="AB376" s="195"/>
      <c r="AC376" s="195"/>
      <c r="AD376" s="195"/>
      <c r="AE376" s="195"/>
    </row>
    <row r="377" spans="1:31" ht="15.75" customHeight="1">
      <c r="A377" s="195"/>
      <c r="B377" s="195"/>
      <c r="C377" s="195"/>
      <c r="D377" s="195"/>
      <c r="E377" s="195"/>
      <c r="F377" s="195"/>
      <c r="G377" s="195"/>
      <c r="H377" s="195"/>
      <c r="I377" s="195"/>
      <c r="J377" s="195"/>
      <c r="K377" s="195"/>
      <c r="L377" s="195"/>
      <c r="M377" s="195"/>
      <c r="N377" s="195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  <c r="AA377" s="195"/>
      <c r="AB377" s="195"/>
      <c r="AC377" s="195"/>
      <c r="AD377" s="195"/>
      <c r="AE377" s="195"/>
    </row>
    <row r="378" spans="1:31" ht="15.75" customHeight="1">
      <c r="A378" s="195"/>
      <c r="B378" s="195"/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  <c r="AA378" s="195"/>
      <c r="AB378" s="195"/>
      <c r="AC378" s="195"/>
      <c r="AD378" s="195"/>
      <c r="AE378" s="195"/>
    </row>
    <row r="379" spans="1:31" ht="15.75" customHeight="1">
      <c r="A379" s="195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  <c r="AA379" s="195"/>
      <c r="AB379" s="195"/>
      <c r="AC379" s="195"/>
      <c r="AD379" s="195"/>
      <c r="AE379" s="195"/>
    </row>
    <row r="380" spans="1:31" ht="15.75" customHeight="1">
      <c r="A380" s="195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  <c r="AA380" s="195"/>
      <c r="AB380" s="195"/>
      <c r="AC380" s="195"/>
      <c r="AD380" s="195"/>
      <c r="AE380" s="195"/>
    </row>
    <row r="381" spans="1:31" ht="15.75" customHeight="1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  <c r="AA381" s="195"/>
      <c r="AB381" s="195"/>
      <c r="AC381" s="195"/>
      <c r="AD381" s="195"/>
      <c r="AE381" s="195"/>
    </row>
    <row r="382" spans="1:31" ht="15.75" customHeight="1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  <c r="AA382" s="195"/>
      <c r="AB382" s="195"/>
      <c r="AC382" s="195"/>
      <c r="AD382" s="195"/>
      <c r="AE382" s="195"/>
    </row>
    <row r="383" spans="1:31" ht="15.75" customHeight="1">
      <c r="A383" s="195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  <c r="AA383" s="195"/>
      <c r="AB383" s="195"/>
      <c r="AC383" s="195"/>
      <c r="AD383" s="195"/>
      <c r="AE383" s="195"/>
    </row>
    <row r="384" spans="1:31" ht="15.75" customHeight="1">
      <c r="A384" s="195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  <c r="AA384" s="195"/>
      <c r="AB384" s="195"/>
      <c r="AC384" s="195"/>
      <c r="AD384" s="195"/>
      <c r="AE384" s="195"/>
    </row>
    <row r="385" spans="1:31" ht="15.75" customHeight="1">
      <c r="A385" s="195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  <c r="AA385" s="195"/>
      <c r="AB385" s="195"/>
      <c r="AC385" s="195"/>
      <c r="AD385" s="195"/>
      <c r="AE385" s="195"/>
    </row>
    <row r="386" spans="1:31" ht="15.75" customHeight="1">
      <c r="A386" s="195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  <c r="AA386" s="195"/>
      <c r="AB386" s="195"/>
      <c r="AC386" s="195"/>
      <c r="AD386" s="195"/>
      <c r="AE386" s="195"/>
    </row>
    <row r="387" spans="1:31" ht="15.75" customHeight="1">
      <c r="A387" s="195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  <c r="AA387" s="195"/>
      <c r="AB387" s="195"/>
      <c r="AC387" s="195"/>
      <c r="AD387" s="195"/>
      <c r="AE387" s="195"/>
    </row>
    <row r="388" spans="1:31" ht="15.75" customHeight="1">
      <c r="A388" s="195"/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  <c r="AA388" s="195"/>
      <c r="AB388" s="195"/>
      <c r="AC388" s="195"/>
      <c r="AD388" s="195"/>
      <c r="AE388" s="195"/>
    </row>
    <row r="389" spans="1:31" ht="15.75" customHeight="1">
      <c r="A389" s="195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  <c r="AA389" s="195"/>
      <c r="AB389" s="195"/>
      <c r="AC389" s="195"/>
      <c r="AD389" s="195"/>
      <c r="AE389" s="195"/>
    </row>
    <row r="390" spans="1:31" ht="15.75" customHeight="1">
      <c r="A390" s="195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  <c r="AA390" s="195"/>
      <c r="AB390" s="195"/>
      <c r="AC390" s="195"/>
      <c r="AD390" s="195"/>
      <c r="AE390" s="195"/>
    </row>
    <row r="391" spans="1:31" ht="15.75" customHeight="1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  <c r="AA391" s="195"/>
      <c r="AB391" s="195"/>
      <c r="AC391" s="195"/>
      <c r="AD391" s="195"/>
      <c r="AE391" s="195"/>
    </row>
    <row r="392" spans="1:31" ht="15.75" customHeight="1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  <c r="AA392" s="195"/>
      <c r="AB392" s="195"/>
      <c r="AC392" s="195"/>
      <c r="AD392" s="195"/>
      <c r="AE392" s="195"/>
    </row>
    <row r="393" spans="1:31" ht="15.75" customHeight="1">
      <c r="A393" s="195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  <c r="AA393" s="195"/>
      <c r="AB393" s="195"/>
      <c r="AC393" s="195"/>
      <c r="AD393" s="195"/>
      <c r="AE393" s="195"/>
    </row>
    <row r="394" spans="1:31" ht="15.75" customHeight="1">
      <c r="A394" s="195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  <c r="AA394" s="195"/>
      <c r="AB394" s="195"/>
      <c r="AC394" s="195"/>
      <c r="AD394" s="195"/>
      <c r="AE394" s="195"/>
    </row>
    <row r="395" spans="1:31" ht="15.75" customHeight="1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  <c r="AA395" s="195"/>
      <c r="AB395" s="195"/>
      <c r="AC395" s="195"/>
      <c r="AD395" s="195"/>
      <c r="AE395" s="195"/>
    </row>
    <row r="396" spans="1:31" ht="15.75" customHeight="1">
      <c r="A396" s="195"/>
      <c r="B396" s="195"/>
      <c r="C396" s="195"/>
      <c r="D396" s="195"/>
      <c r="E396" s="195"/>
      <c r="F396" s="195"/>
      <c r="G396" s="195"/>
      <c r="H396" s="195"/>
      <c r="I396" s="195"/>
      <c r="J396" s="195"/>
      <c r="K396" s="195"/>
      <c r="L396" s="195"/>
      <c r="M396" s="195"/>
      <c r="N396" s="195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  <c r="AA396" s="195"/>
      <c r="AB396" s="195"/>
      <c r="AC396" s="195"/>
      <c r="AD396" s="195"/>
      <c r="AE396" s="195"/>
    </row>
    <row r="397" spans="1:31" ht="15.75" customHeight="1">
      <c r="A397" s="195"/>
      <c r="B397" s="195"/>
      <c r="C397" s="195"/>
      <c r="D397" s="195"/>
      <c r="E397" s="195"/>
      <c r="F397" s="195"/>
      <c r="G397" s="195"/>
      <c r="H397" s="195"/>
      <c r="I397" s="195"/>
      <c r="J397" s="195"/>
      <c r="K397" s="195"/>
      <c r="L397" s="195"/>
      <c r="M397" s="195"/>
      <c r="N397" s="195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  <c r="AA397" s="195"/>
      <c r="AB397" s="195"/>
      <c r="AC397" s="195"/>
      <c r="AD397" s="195"/>
      <c r="AE397" s="195"/>
    </row>
    <row r="398" spans="1:31" ht="15.75" customHeight="1">
      <c r="A398" s="195"/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  <c r="AA398" s="195"/>
      <c r="AB398" s="195"/>
      <c r="AC398" s="195"/>
      <c r="AD398" s="195"/>
      <c r="AE398" s="195"/>
    </row>
    <row r="399" spans="1:31" ht="15.75" customHeight="1">
      <c r="A399" s="195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  <c r="AA399" s="195"/>
      <c r="AB399" s="195"/>
      <c r="AC399" s="195"/>
      <c r="AD399" s="195"/>
      <c r="AE399" s="195"/>
    </row>
    <row r="400" spans="1:31" ht="15.75" customHeight="1">
      <c r="A400" s="195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  <c r="AA400" s="195"/>
      <c r="AB400" s="195"/>
      <c r="AC400" s="195"/>
      <c r="AD400" s="195"/>
      <c r="AE400" s="195"/>
    </row>
    <row r="401" spans="1:31" ht="15.75" customHeight="1">
      <c r="A401" s="195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  <c r="AA401" s="195"/>
      <c r="AB401" s="195"/>
      <c r="AC401" s="195"/>
      <c r="AD401" s="195"/>
      <c r="AE401" s="195"/>
    </row>
    <row r="402" spans="1:31" ht="15.75" customHeight="1">
      <c r="A402" s="195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  <c r="AA402" s="195"/>
      <c r="AB402" s="195"/>
      <c r="AC402" s="195"/>
      <c r="AD402" s="195"/>
      <c r="AE402" s="195"/>
    </row>
    <row r="403" spans="1:31" ht="15.75" customHeight="1">
      <c r="A403" s="195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  <c r="AA403" s="195"/>
      <c r="AB403" s="195"/>
      <c r="AC403" s="195"/>
      <c r="AD403" s="195"/>
      <c r="AE403" s="195"/>
    </row>
    <row r="404" spans="1:31" ht="15.75" customHeight="1">
      <c r="A404" s="195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  <c r="AA404" s="195"/>
      <c r="AB404" s="195"/>
      <c r="AC404" s="195"/>
      <c r="AD404" s="195"/>
      <c r="AE404" s="195"/>
    </row>
    <row r="405" spans="1:31" ht="15.75" customHeight="1">
      <c r="A405" s="195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  <c r="AA405" s="195"/>
      <c r="AB405" s="195"/>
      <c r="AC405" s="195"/>
      <c r="AD405" s="195"/>
      <c r="AE405" s="195"/>
    </row>
    <row r="406" spans="1:31" ht="15.75" customHeight="1">
      <c r="A406" s="195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/>
    </row>
    <row r="407" spans="1:31" ht="15.75" customHeight="1">
      <c r="A407" s="195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  <c r="AA407" s="195"/>
      <c r="AB407" s="195"/>
      <c r="AC407" s="195"/>
      <c r="AD407" s="195"/>
      <c r="AE407" s="195"/>
    </row>
    <row r="408" spans="1:31" ht="15.75" customHeight="1">
      <c r="A408" s="195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  <c r="AA408" s="195"/>
      <c r="AB408" s="195"/>
      <c r="AC408" s="195"/>
      <c r="AD408" s="195"/>
      <c r="AE408" s="195"/>
    </row>
    <row r="409" spans="1:31" ht="15.75" customHeight="1">
      <c r="A409" s="195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  <c r="AA409" s="195"/>
      <c r="AB409" s="195"/>
      <c r="AC409" s="195"/>
      <c r="AD409" s="195"/>
      <c r="AE409" s="195"/>
    </row>
    <row r="410" spans="1:31" ht="15.75" customHeight="1">
      <c r="A410" s="195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  <c r="AA410" s="195"/>
      <c r="AB410" s="195"/>
      <c r="AC410" s="195"/>
      <c r="AD410" s="195"/>
      <c r="AE410" s="195"/>
    </row>
    <row r="411" spans="1:31" ht="15.75" customHeight="1">
      <c r="A411" s="195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  <c r="AA411" s="195"/>
      <c r="AB411" s="195"/>
      <c r="AC411" s="195"/>
      <c r="AD411" s="195"/>
      <c r="AE411" s="195"/>
    </row>
    <row r="412" spans="1:31" ht="15.75" customHeight="1">
      <c r="A412" s="195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  <c r="AA412" s="195"/>
      <c r="AB412" s="195"/>
      <c r="AC412" s="195"/>
      <c r="AD412" s="195"/>
      <c r="AE412" s="195"/>
    </row>
    <row r="413" spans="1:31" ht="15.75" customHeight="1">
      <c r="A413" s="195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  <c r="AA413" s="195"/>
      <c r="AB413" s="195"/>
      <c r="AC413" s="195"/>
      <c r="AD413" s="195"/>
      <c r="AE413" s="195"/>
    </row>
    <row r="414" spans="1:31" ht="15.75" customHeight="1">
      <c r="A414" s="195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  <c r="AA414" s="195"/>
      <c r="AB414" s="195"/>
      <c r="AC414" s="195"/>
      <c r="AD414" s="195"/>
      <c r="AE414" s="195"/>
    </row>
    <row r="415" spans="1:31" ht="15.75" customHeight="1">
      <c r="A415" s="195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  <c r="AA415" s="195"/>
      <c r="AB415" s="195"/>
      <c r="AC415" s="195"/>
      <c r="AD415" s="195"/>
      <c r="AE415" s="195"/>
    </row>
    <row r="416" spans="1:31" ht="15.75" customHeight="1">
      <c r="A416" s="195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  <c r="AA416" s="195"/>
      <c r="AB416" s="195"/>
      <c r="AC416" s="195"/>
      <c r="AD416" s="195"/>
      <c r="AE416" s="195"/>
    </row>
    <row r="417" spans="1:31" ht="15.75" customHeight="1">
      <c r="A417" s="195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  <c r="AA417" s="195"/>
      <c r="AB417" s="195"/>
      <c r="AC417" s="195"/>
      <c r="AD417" s="195"/>
      <c r="AE417" s="195"/>
    </row>
    <row r="418" spans="1:31" ht="15.75" customHeight="1">
      <c r="A418" s="195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  <c r="AA418" s="195"/>
      <c r="AB418" s="195"/>
      <c r="AC418" s="195"/>
      <c r="AD418" s="195"/>
      <c r="AE418" s="195"/>
    </row>
    <row r="419" spans="1:31" ht="15.75" customHeight="1">
      <c r="A419" s="195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  <c r="AA419" s="195"/>
      <c r="AB419" s="195"/>
      <c r="AC419" s="195"/>
      <c r="AD419" s="195"/>
      <c r="AE419" s="195"/>
    </row>
    <row r="420" spans="1:31" ht="15.75" customHeight="1">
      <c r="A420" s="195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  <c r="AA420" s="195"/>
      <c r="AB420" s="195"/>
      <c r="AC420" s="195"/>
      <c r="AD420" s="195"/>
      <c r="AE420" s="195"/>
    </row>
    <row r="421" spans="1:31" ht="15.75" customHeight="1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</row>
    <row r="422" spans="1:31" ht="15.75" customHeight="1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</row>
    <row r="423" spans="1:31" ht="15.75" customHeight="1">
      <c r="A423" s="195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  <c r="AA423" s="195"/>
      <c r="AB423" s="195"/>
      <c r="AC423" s="195"/>
      <c r="AD423" s="195"/>
      <c r="AE423" s="195"/>
    </row>
    <row r="424" spans="1:31" ht="15.75" customHeight="1">
      <c r="A424" s="195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  <c r="AA424" s="195"/>
      <c r="AB424" s="195"/>
      <c r="AC424" s="195"/>
      <c r="AD424" s="195"/>
      <c r="AE424" s="195"/>
    </row>
    <row r="425" spans="1:31" ht="15.75" customHeight="1">
      <c r="A425" s="195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  <c r="AA425" s="195"/>
      <c r="AB425" s="195"/>
      <c r="AC425" s="195"/>
      <c r="AD425" s="195"/>
      <c r="AE425" s="195"/>
    </row>
    <row r="426" spans="1:31" ht="15.75" customHeight="1">
      <c r="A426" s="195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</row>
    <row r="427" spans="1:31" ht="15.75" customHeight="1">
      <c r="A427" s="195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</row>
    <row r="428" spans="1:31" ht="15.75" customHeight="1">
      <c r="A428" s="195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  <c r="AA428" s="195"/>
      <c r="AB428" s="195"/>
      <c r="AC428" s="195"/>
      <c r="AD428" s="195"/>
      <c r="AE428" s="195"/>
    </row>
    <row r="429" spans="1:31" ht="15.75" customHeight="1">
      <c r="A429" s="195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  <c r="AA429" s="195"/>
      <c r="AB429" s="195"/>
      <c r="AC429" s="195"/>
      <c r="AD429" s="195"/>
      <c r="AE429" s="195"/>
    </row>
    <row r="430" spans="1:31" ht="15.75" customHeight="1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  <c r="AA430" s="195"/>
      <c r="AB430" s="195"/>
      <c r="AC430" s="195"/>
      <c r="AD430" s="195"/>
      <c r="AE430" s="195"/>
    </row>
    <row r="431" spans="1:31" ht="15.75" customHeight="1">
      <c r="A431" s="195"/>
      <c r="B431" s="195"/>
      <c r="C431" s="195"/>
      <c r="D431" s="195"/>
      <c r="E431" s="195"/>
      <c r="F431" s="195"/>
      <c r="G431" s="195"/>
      <c r="H431" s="195"/>
      <c r="I431" s="195"/>
      <c r="J431" s="195"/>
      <c r="K431" s="195"/>
      <c r="L431" s="195"/>
      <c r="M431" s="195"/>
      <c r="N431" s="195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  <c r="AA431" s="195"/>
      <c r="AB431" s="195"/>
      <c r="AC431" s="195"/>
      <c r="AD431" s="195"/>
      <c r="AE431" s="195"/>
    </row>
    <row r="432" spans="1:31" ht="15.75" customHeight="1">
      <c r="A432" s="195"/>
      <c r="B432" s="195"/>
      <c r="C432" s="195"/>
      <c r="D432" s="195"/>
      <c r="E432" s="195"/>
      <c r="F432" s="195"/>
      <c r="G432" s="195"/>
      <c r="H432" s="195"/>
      <c r="I432" s="195"/>
      <c r="J432" s="195"/>
      <c r="K432" s="195"/>
      <c r="L432" s="195"/>
      <c r="M432" s="195"/>
      <c r="N432" s="195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  <c r="AA432" s="195"/>
      <c r="AB432" s="195"/>
      <c r="AC432" s="195"/>
      <c r="AD432" s="195"/>
      <c r="AE432" s="195"/>
    </row>
    <row r="433" spans="1:31" ht="15.75" customHeight="1">
      <c r="A433" s="195"/>
      <c r="B433" s="195"/>
      <c r="C433" s="195"/>
      <c r="D433" s="195"/>
      <c r="E433" s="195"/>
      <c r="F433" s="195"/>
      <c r="G433" s="195"/>
      <c r="H433" s="195"/>
      <c r="I433" s="195"/>
      <c r="J433" s="195"/>
      <c r="K433" s="195"/>
      <c r="L433" s="195"/>
      <c r="M433" s="195"/>
      <c r="N433" s="195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  <c r="AA433" s="195"/>
      <c r="AB433" s="195"/>
      <c r="AC433" s="195"/>
      <c r="AD433" s="195"/>
      <c r="AE433" s="195"/>
    </row>
    <row r="434" spans="1:31" ht="15.75" customHeight="1">
      <c r="A434" s="195"/>
      <c r="B434" s="195"/>
      <c r="C434" s="195"/>
      <c r="D434" s="195"/>
      <c r="E434" s="195"/>
      <c r="F434" s="195"/>
      <c r="G434" s="195"/>
      <c r="H434" s="195"/>
      <c r="I434" s="195"/>
      <c r="J434" s="195"/>
      <c r="K434" s="195"/>
      <c r="L434" s="195"/>
      <c r="M434" s="195"/>
      <c r="N434" s="195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  <c r="AA434" s="195"/>
      <c r="AB434" s="195"/>
      <c r="AC434" s="195"/>
      <c r="AD434" s="195"/>
      <c r="AE434" s="195"/>
    </row>
    <row r="435" spans="1:31" ht="15.75" customHeight="1">
      <c r="A435" s="195"/>
      <c r="B435" s="195"/>
      <c r="C435" s="195"/>
      <c r="D435" s="195"/>
      <c r="E435" s="195"/>
      <c r="F435" s="195"/>
      <c r="G435" s="195"/>
      <c r="H435" s="195"/>
      <c r="I435" s="195"/>
      <c r="J435" s="195"/>
      <c r="K435" s="195"/>
      <c r="L435" s="195"/>
      <c r="M435" s="195"/>
      <c r="N435" s="195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  <c r="AA435" s="195"/>
      <c r="AB435" s="195"/>
      <c r="AC435" s="195"/>
      <c r="AD435" s="195"/>
      <c r="AE435" s="195"/>
    </row>
    <row r="436" spans="1:31" ht="15.75" customHeight="1">
      <c r="A436" s="195"/>
      <c r="B436" s="195"/>
      <c r="C436" s="195"/>
      <c r="D436" s="195"/>
      <c r="E436" s="195"/>
      <c r="F436" s="195"/>
      <c r="G436" s="195"/>
      <c r="H436" s="195"/>
      <c r="I436" s="195"/>
      <c r="J436" s="195"/>
      <c r="K436" s="195"/>
      <c r="L436" s="195"/>
      <c r="M436" s="195"/>
      <c r="N436" s="195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  <c r="AA436" s="195"/>
      <c r="AB436" s="195"/>
      <c r="AC436" s="195"/>
      <c r="AD436" s="195"/>
      <c r="AE436" s="195"/>
    </row>
    <row r="437" spans="1:31" ht="15.75" customHeight="1">
      <c r="A437" s="195"/>
      <c r="B437" s="195"/>
      <c r="C437" s="195"/>
      <c r="D437" s="195"/>
      <c r="E437" s="195"/>
      <c r="F437" s="195"/>
      <c r="G437" s="195"/>
      <c r="H437" s="195"/>
      <c r="I437" s="195"/>
      <c r="J437" s="195"/>
      <c r="K437" s="195"/>
      <c r="L437" s="195"/>
      <c r="M437" s="195"/>
      <c r="N437" s="195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  <c r="AA437" s="195"/>
      <c r="AB437" s="195"/>
      <c r="AC437" s="195"/>
      <c r="AD437" s="195"/>
      <c r="AE437" s="195"/>
    </row>
    <row r="438" spans="1:31" ht="15.75" customHeight="1">
      <c r="A438" s="195"/>
      <c r="B438" s="195"/>
      <c r="C438" s="195"/>
      <c r="D438" s="195"/>
      <c r="E438" s="195"/>
      <c r="F438" s="195"/>
      <c r="G438" s="195"/>
      <c r="H438" s="195"/>
      <c r="I438" s="195"/>
      <c r="J438" s="195"/>
      <c r="K438" s="195"/>
      <c r="L438" s="195"/>
      <c r="M438" s="195"/>
      <c r="N438" s="195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  <c r="AA438" s="195"/>
      <c r="AB438" s="195"/>
      <c r="AC438" s="195"/>
      <c r="AD438" s="195"/>
      <c r="AE438" s="195"/>
    </row>
    <row r="439" spans="1:31" ht="15.75" customHeight="1">
      <c r="A439" s="195"/>
      <c r="B439" s="195"/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  <c r="AA439" s="195"/>
      <c r="AB439" s="195"/>
      <c r="AC439" s="195"/>
      <c r="AD439" s="195"/>
      <c r="AE439" s="195"/>
    </row>
    <row r="440" spans="1:31" ht="15.75" customHeight="1">
      <c r="A440" s="195"/>
      <c r="B440" s="195"/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  <c r="AA440" s="195"/>
      <c r="AB440" s="195"/>
      <c r="AC440" s="195"/>
      <c r="AD440" s="195"/>
      <c r="AE440" s="195"/>
    </row>
    <row r="441" spans="1:31" ht="15.75" customHeight="1">
      <c r="A441" s="195"/>
      <c r="B441" s="195"/>
      <c r="C441" s="195"/>
      <c r="D441" s="195"/>
      <c r="E441" s="195"/>
      <c r="F441" s="195"/>
      <c r="G441" s="195"/>
      <c r="H441" s="195"/>
      <c r="I441" s="195"/>
      <c r="J441" s="195"/>
      <c r="K441" s="195"/>
      <c r="L441" s="195"/>
      <c r="M441" s="195"/>
      <c r="N441" s="195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  <c r="AA441" s="195"/>
      <c r="AB441" s="195"/>
      <c r="AC441" s="195"/>
      <c r="AD441" s="195"/>
      <c r="AE441" s="195"/>
    </row>
    <row r="442" spans="1:31" ht="15.75" customHeight="1">
      <c r="A442" s="195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195"/>
      <c r="M442" s="195"/>
      <c r="N442" s="195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  <c r="AA442" s="195"/>
      <c r="AB442" s="195"/>
      <c r="AC442" s="195"/>
      <c r="AD442" s="195"/>
      <c r="AE442" s="195"/>
    </row>
    <row r="443" spans="1:31" ht="15.75" customHeight="1">
      <c r="A443" s="195"/>
      <c r="B443" s="195"/>
      <c r="C443" s="195"/>
      <c r="D443" s="195"/>
      <c r="E443" s="195"/>
      <c r="F443" s="195"/>
      <c r="G443" s="195"/>
      <c r="H443" s="195"/>
      <c r="I443" s="195"/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  <c r="AA443" s="195"/>
      <c r="AB443" s="195"/>
      <c r="AC443" s="195"/>
      <c r="AD443" s="195"/>
      <c r="AE443" s="195"/>
    </row>
    <row r="444" spans="1:31" ht="15.75" customHeight="1">
      <c r="A444" s="195"/>
      <c r="B444" s="195"/>
      <c r="C444" s="195"/>
      <c r="D444" s="195"/>
      <c r="E444" s="195"/>
      <c r="F444" s="195"/>
      <c r="G444" s="195"/>
      <c r="H444" s="195"/>
      <c r="I444" s="195"/>
      <c r="J444" s="195"/>
      <c r="K444" s="195"/>
      <c r="L444" s="195"/>
      <c r="M444" s="195"/>
      <c r="N444" s="195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  <c r="AA444" s="195"/>
      <c r="AB444" s="195"/>
      <c r="AC444" s="195"/>
      <c r="AD444" s="195"/>
      <c r="AE444" s="195"/>
    </row>
    <row r="445" spans="1:31" ht="15.75" customHeight="1">
      <c r="A445" s="195"/>
      <c r="B445" s="195"/>
      <c r="C445" s="195"/>
      <c r="D445" s="195"/>
      <c r="E445" s="195"/>
      <c r="F445" s="195"/>
      <c r="G445" s="195"/>
      <c r="H445" s="195"/>
      <c r="I445" s="195"/>
      <c r="J445" s="195"/>
      <c r="K445" s="195"/>
      <c r="L445" s="195"/>
      <c r="M445" s="195"/>
      <c r="N445" s="195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  <c r="AA445" s="195"/>
      <c r="AB445" s="195"/>
      <c r="AC445" s="195"/>
      <c r="AD445" s="195"/>
      <c r="AE445" s="195"/>
    </row>
    <row r="446" spans="1:31" ht="15.75" customHeight="1">
      <c r="A446" s="195"/>
      <c r="B446" s="195"/>
      <c r="C446" s="195"/>
      <c r="D446" s="195"/>
      <c r="E446" s="195"/>
      <c r="F446" s="195"/>
      <c r="G446" s="195"/>
      <c r="H446" s="195"/>
      <c r="I446" s="195"/>
      <c r="J446" s="195"/>
      <c r="K446" s="195"/>
      <c r="L446" s="195"/>
      <c r="M446" s="195"/>
      <c r="N446" s="195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  <c r="AA446" s="195"/>
      <c r="AB446" s="195"/>
      <c r="AC446" s="195"/>
      <c r="AD446" s="195"/>
      <c r="AE446" s="195"/>
    </row>
    <row r="447" spans="1:31" ht="15.75" customHeight="1">
      <c r="A447" s="195"/>
      <c r="B447" s="195"/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</row>
    <row r="448" spans="1:31" ht="15.75" customHeight="1">
      <c r="A448" s="195"/>
      <c r="B448" s="195"/>
      <c r="C448" s="195"/>
      <c r="D448" s="195"/>
      <c r="E448" s="195"/>
      <c r="F448" s="195"/>
      <c r="G448" s="195"/>
      <c r="H448" s="195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</row>
    <row r="449" spans="1:31" ht="15.75" customHeight="1">
      <c r="A449" s="195"/>
      <c r="B449" s="195"/>
      <c r="C449" s="195"/>
      <c r="D449" s="195"/>
      <c r="E449" s="195"/>
      <c r="F449" s="195"/>
      <c r="G449" s="195"/>
      <c r="H449" s="195"/>
      <c r="I449" s="195"/>
      <c r="J449" s="195"/>
      <c r="K449" s="195"/>
      <c r="L449" s="195"/>
      <c r="M449" s="195"/>
      <c r="N449" s="195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  <c r="AA449" s="195"/>
      <c r="AB449" s="195"/>
      <c r="AC449" s="195"/>
      <c r="AD449" s="195"/>
      <c r="AE449" s="195"/>
    </row>
    <row r="450" spans="1:31" ht="15.75" customHeight="1">
      <c r="A450" s="195"/>
      <c r="B450" s="195"/>
      <c r="C450" s="195"/>
      <c r="D450" s="195"/>
      <c r="E450" s="195"/>
      <c r="F450" s="195"/>
      <c r="G450" s="195"/>
      <c r="H450" s="195"/>
      <c r="I450" s="195"/>
      <c r="J450" s="195"/>
      <c r="K450" s="195"/>
      <c r="L450" s="195"/>
      <c r="M450" s="195"/>
      <c r="N450" s="195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  <c r="AA450" s="195"/>
      <c r="AB450" s="195"/>
      <c r="AC450" s="195"/>
      <c r="AD450" s="195"/>
      <c r="AE450" s="195"/>
    </row>
    <row r="451" spans="1:31" ht="15.75" customHeight="1">
      <c r="A451" s="195"/>
      <c r="B451" s="195"/>
      <c r="C451" s="195"/>
      <c r="D451" s="195"/>
      <c r="E451" s="195"/>
      <c r="F451" s="195"/>
      <c r="G451" s="195"/>
      <c r="H451" s="195"/>
      <c r="I451" s="195"/>
      <c r="J451" s="195"/>
      <c r="K451" s="195"/>
      <c r="L451" s="195"/>
      <c r="M451" s="195"/>
      <c r="N451" s="195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  <c r="AA451" s="195"/>
      <c r="AB451" s="195"/>
      <c r="AC451" s="195"/>
      <c r="AD451" s="195"/>
      <c r="AE451" s="195"/>
    </row>
    <row r="452" spans="1:31" ht="15.75" customHeight="1">
      <c r="A452" s="195"/>
      <c r="B452" s="195"/>
      <c r="C452" s="195"/>
      <c r="D452" s="195"/>
      <c r="E452" s="195"/>
      <c r="F452" s="195"/>
      <c r="G452" s="195"/>
      <c r="H452" s="195"/>
      <c r="I452" s="195"/>
      <c r="J452" s="195"/>
      <c r="K452" s="195"/>
      <c r="L452" s="195"/>
      <c r="M452" s="195"/>
      <c r="N452" s="195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  <c r="AA452" s="195"/>
      <c r="AB452" s="195"/>
      <c r="AC452" s="195"/>
      <c r="AD452" s="195"/>
      <c r="AE452" s="195"/>
    </row>
    <row r="453" spans="1:31" ht="15.75" customHeight="1">
      <c r="A453" s="195"/>
      <c r="B453" s="195"/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  <c r="AA453" s="195"/>
      <c r="AB453" s="195"/>
      <c r="AC453" s="195"/>
      <c r="AD453" s="195"/>
      <c r="AE453" s="195"/>
    </row>
    <row r="454" spans="1:31" ht="15.75" customHeight="1">
      <c r="A454" s="195"/>
      <c r="B454" s="195"/>
      <c r="C454" s="195"/>
      <c r="D454" s="195"/>
      <c r="E454" s="195"/>
      <c r="F454" s="195"/>
      <c r="G454" s="195"/>
      <c r="H454" s="195"/>
      <c r="I454" s="195"/>
      <c r="J454" s="195"/>
      <c r="K454" s="195"/>
      <c r="L454" s="195"/>
      <c r="M454" s="195"/>
      <c r="N454" s="195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  <c r="AA454" s="195"/>
      <c r="AB454" s="195"/>
      <c r="AC454" s="195"/>
      <c r="AD454" s="195"/>
      <c r="AE454" s="195"/>
    </row>
    <row r="455" spans="1:31" ht="15.75" customHeight="1">
      <c r="A455" s="195"/>
      <c r="B455" s="195"/>
      <c r="C455" s="195"/>
      <c r="D455" s="195"/>
      <c r="E455" s="195"/>
      <c r="F455" s="195"/>
      <c r="G455" s="195"/>
      <c r="H455" s="195"/>
      <c r="I455" s="195"/>
      <c r="J455" s="195"/>
      <c r="K455" s="195"/>
      <c r="L455" s="195"/>
      <c r="M455" s="195"/>
      <c r="N455" s="195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  <c r="AA455" s="195"/>
      <c r="AB455" s="195"/>
      <c r="AC455" s="195"/>
      <c r="AD455" s="195"/>
      <c r="AE455" s="195"/>
    </row>
    <row r="456" spans="1:31" ht="15.75" customHeight="1">
      <c r="A456" s="195"/>
      <c r="B456" s="195"/>
      <c r="C456" s="195"/>
      <c r="D456" s="195"/>
      <c r="E456" s="195"/>
      <c r="F456" s="195"/>
      <c r="G456" s="195"/>
      <c r="H456" s="195"/>
      <c r="I456" s="195"/>
      <c r="J456" s="195"/>
      <c r="K456" s="195"/>
      <c r="L456" s="195"/>
      <c r="M456" s="195"/>
      <c r="N456" s="195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  <c r="AA456" s="195"/>
      <c r="AB456" s="195"/>
      <c r="AC456" s="195"/>
      <c r="AD456" s="195"/>
      <c r="AE456" s="195"/>
    </row>
    <row r="457" spans="1:31" ht="15.75" customHeight="1">
      <c r="A457" s="195"/>
      <c r="B457" s="195"/>
      <c r="C457" s="195"/>
      <c r="D457" s="195"/>
      <c r="E457" s="195"/>
      <c r="F457" s="195"/>
      <c r="G457" s="195"/>
      <c r="H457" s="195"/>
      <c r="I457" s="195"/>
      <c r="J457" s="195"/>
      <c r="K457" s="195"/>
      <c r="L457" s="195"/>
      <c r="M457" s="195"/>
      <c r="N457" s="195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  <c r="AA457" s="195"/>
      <c r="AB457" s="195"/>
      <c r="AC457" s="195"/>
      <c r="AD457" s="195"/>
      <c r="AE457" s="195"/>
    </row>
    <row r="458" spans="1:31" ht="15.75" customHeight="1">
      <c r="A458" s="195"/>
      <c r="B458" s="195"/>
      <c r="C458" s="195"/>
      <c r="D458" s="195"/>
      <c r="E458" s="195"/>
      <c r="F458" s="195"/>
      <c r="G458" s="195"/>
      <c r="H458" s="195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</row>
    <row r="459" spans="1:31" ht="15.75" customHeight="1">
      <c r="A459" s="195"/>
      <c r="B459" s="195"/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</row>
    <row r="460" spans="1:31" ht="15.75" customHeight="1">
      <c r="A460" s="195"/>
      <c r="B460" s="195"/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  <c r="AA460" s="195"/>
      <c r="AB460" s="195"/>
      <c r="AC460" s="195"/>
      <c r="AD460" s="195"/>
      <c r="AE460" s="195"/>
    </row>
    <row r="461" spans="1:31" ht="15.75" customHeight="1">
      <c r="A461" s="195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195"/>
      <c r="M461" s="195"/>
      <c r="N461" s="195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  <c r="AA461" s="195"/>
      <c r="AB461" s="195"/>
      <c r="AC461" s="195"/>
      <c r="AD461" s="195"/>
      <c r="AE461" s="195"/>
    </row>
    <row r="462" spans="1:31" ht="15.75" customHeight="1">
      <c r="A462" s="195"/>
      <c r="B462" s="195"/>
      <c r="C462" s="195"/>
      <c r="D462" s="195"/>
      <c r="E462" s="195"/>
      <c r="F462" s="195"/>
      <c r="G462" s="195"/>
      <c r="H462" s="195"/>
      <c r="I462" s="195"/>
      <c r="J462" s="195"/>
      <c r="K462" s="195"/>
      <c r="L462" s="195"/>
      <c r="M462" s="195"/>
      <c r="N462" s="195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  <c r="AA462" s="195"/>
      <c r="AB462" s="195"/>
      <c r="AC462" s="195"/>
      <c r="AD462" s="195"/>
      <c r="AE462" s="195"/>
    </row>
    <row r="463" spans="1:31" ht="15.75" customHeight="1">
      <c r="A463" s="195"/>
      <c r="B463" s="195"/>
      <c r="C463" s="195"/>
      <c r="D463" s="195"/>
      <c r="E463" s="195"/>
      <c r="F463" s="195"/>
      <c r="G463" s="195"/>
      <c r="H463" s="195"/>
      <c r="I463" s="195"/>
      <c r="J463" s="195"/>
      <c r="K463" s="195"/>
      <c r="L463" s="195"/>
      <c r="M463" s="195"/>
      <c r="N463" s="195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  <c r="AA463" s="195"/>
      <c r="AB463" s="195"/>
      <c r="AC463" s="195"/>
      <c r="AD463" s="195"/>
      <c r="AE463" s="195"/>
    </row>
    <row r="464" spans="1:31" ht="15.75" customHeight="1">
      <c r="A464" s="195"/>
      <c r="B464" s="195"/>
      <c r="C464" s="195"/>
      <c r="D464" s="195"/>
      <c r="E464" s="195"/>
      <c r="F464" s="195"/>
      <c r="G464" s="195"/>
      <c r="H464" s="195"/>
      <c r="I464" s="195"/>
      <c r="J464" s="195"/>
      <c r="K464" s="195"/>
      <c r="L464" s="195"/>
      <c r="M464" s="195"/>
      <c r="N464" s="195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  <c r="AA464" s="195"/>
      <c r="AB464" s="195"/>
      <c r="AC464" s="195"/>
      <c r="AD464" s="195"/>
      <c r="AE464" s="195"/>
    </row>
    <row r="465" spans="1:31" ht="15.75" customHeight="1">
      <c r="A465" s="195"/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  <c r="AA465" s="195"/>
      <c r="AB465" s="195"/>
      <c r="AC465" s="195"/>
      <c r="AD465" s="195"/>
      <c r="AE465" s="195"/>
    </row>
    <row r="466" spans="1:31" ht="15.75" customHeight="1">
      <c r="A466" s="195"/>
      <c r="B466" s="195"/>
      <c r="C466" s="195"/>
      <c r="D466" s="195"/>
      <c r="E466" s="195"/>
      <c r="F466" s="195"/>
      <c r="G466" s="195"/>
      <c r="H466" s="195"/>
      <c r="I466" s="195"/>
      <c r="J466" s="195"/>
      <c r="K466" s="195"/>
      <c r="L466" s="195"/>
      <c r="M466" s="195"/>
      <c r="N466" s="195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  <c r="AA466" s="195"/>
      <c r="AB466" s="195"/>
      <c r="AC466" s="195"/>
      <c r="AD466" s="195"/>
      <c r="AE466" s="195"/>
    </row>
    <row r="467" spans="1:31" ht="15.75" customHeight="1">
      <c r="A467" s="195"/>
      <c r="B467" s="195"/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  <c r="AA467" s="195"/>
      <c r="AB467" s="195"/>
      <c r="AC467" s="195"/>
      <c r="AD467" s="195"/>
      <c r="AE467" s="195"/>
    </row>
    <row r="468" spans="1:31" ht="15.75" customHeight="1">
      <c r="A468" s="195"/>
      <c r="B468" s="195"/>
      <c r="C468" s="195"/>
      <c r="D468" s="195"/>
      <c r="E468" s="195"/>
      <c r="F468" s="195"/>
      <c r="G468" s="195"/>
      <c r="H468" s="195"/>
      <c r="I468" s="195"/>
      <c r="J468" s="195"/>
      <c r="K468" s="195"/>
      <c r="L468" s="195"/>
      <c r="M468" s="195"/>
      <c r="N468" s="195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  <c r="AA468" s="195"/>
      <c r="AB468" s="195"/>
      <c r="AC468" s="195"/>
      <c r="AD468" s="195"/>
      <c r="AE468" s="195"/>
    </row>
    <row r="469" spans="1:31" ht="15.75" customHeight="1">
      <c r="A469" s="195"/>
      <c r="B469" s="195"/>
      <c r="C469" s="195"/>
      <c r="D469" s="195"/>
      <c r="E469" s="195"/>
      <c r="F469" s="195"/>
      <c r="G469" s="195"/>
      <c r="H469" s="195"/>
      <c r="I469" s="195"/>
      <c r="J469" s="195"/>
      <c r="K469" s="195"/>
      <c r="L469" s="195"/>
      <c r="M469" s="195"/>
      <c r="N469" s="195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  <c r="AA469" s="195"/>
      <c r="AB469" s="195"/>
      <c r="AC469" s="195"/>
      <c r="AD469" s="195"/>
      <c r="AE469" s="195"/>
    </row>
    <row r="470" spans="1:31" ht="15.75" customHeight="1">
      <c r="A470" s="195"/>
      <c r="B470" s="195"/>
      <c r="C470" s="195"/>
      <c r="D470" s="195"/>
      <c r="E470" s="195"/>
      <c r="F470" s="195"/>
      <c r="G470" s="195"/>
      <c r="H470" s="195"/>
      <c r="I470" s="195"/>
      <c r="J470" s="195"/>
      <c r="K470" s="195"/>
      <c r="L470" s="195"/>
      <c r="M470" s="195"/>
      <c r="N470" s="195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  <c r="AA470" s="195"/>
      <c r="AB470" s="195"/>
      <c r="AC470" s="195"/>
      <c r="AD470" s="195"/>
      <c r="AE470" s="195"/>
    </row>
    <row r="471" spans="1:31" ht="15.75" customHeight="1">
      <c r="A471" s="195"/>
      <c r="B471" s="195"/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  <c r="AA471" s="195"/>
      <c r="AB471" s="195"/>
      <c r="AC471" s="195"/>
      <c r="AD471" s="195"/>
      <c r="AE471" s="195"/>
    </row>
    <row r="472" spans="1:31" ht="15.75" customHeight="1">
      <c r="A472" s="195"/>
      <c r="B472" s="195"/>
      <c r="C472" s="195"/>
      <c r="D472" s="195"/>
      <c r="E472" s="195"/>
      <c r="F472" s="195"/>
      <c r="G472" s="195"/>
      <c r="H472" s="195"/>
      <c r="I472" s="195"/>
      <c r="J472" s="195"/>
      <c r="K472" s="195"/>
      <c r="L472" s="195"/>
      <c r="M472" s="195"/>
      <c r="N472" s="195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  <c r="AA472" s="195"/>
      <c r="AB472" s="195"/>
      <c r="AC472" s="195"/>
      <c r="AD472" s="195"/>
      <c r="AE472" s="195"/>
    </row>
    <row r="473" spans="1:31" ht="15.75" customHeight="1">
      <c r="A473" s="195"/>
      <c r="B473" s="195"/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/>
    </row>
    <row r="474" spans="1:31" ht="15.75" customHeight="1">
      <c r="A474" s="195"/>
      <c r="B474" s="195"/>
      <c r="C474" s="195"/>
      <c r="D474" s="195"/>
      <c r="E474" s="195"/>
      <c r="F474" s="195"/>
      <c r="G474" s="195"/>
      <c r="H474" s="195"/>
      <c r="I474" s="195"/>
      <c r="J474" s="195"/>
      <c r="K474" s="195"/>
      <c r="L474" s="195"/>
      <c r="M474" s="195"/>
      <c r="N474" s="195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  <c r="AA474" s="195"/>
      <c r="AB474" s="195"/>
      <c r="AC474" s="195"/>
      <c r="AD474" s="195"/>
      <c r="AE474" s="195"/>
    </row>
    <row r="475" spans="1:31" ht="15.75" customHeight="1">
      <c r="A475" s="195"/>
      <c r="B475" s="195"/>
      <c r="C475" s="195"/>
      <c r="D475" s="195"/>
      <c r="E475" s="195"/>
      <c r="F475" s="195"/>
      <c r="G475" s="195"/>
      <c r="H475" s="195"/>
      <c r="I475" s="195"/>
      <c r="J475" s="195"/>
      <c r="K475" s="195"/>
      <c r="L475" s="195"/>
      <c r="M475" s="195"/>
      <c r="N475" s="195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  <c r="AA475" s="195"/>
      <c r="AB475" s="195"/>
      <c r="AC475" s="195"/>
      <c r="AD475" s="195"/>
      <c r="AE475" s="195"/>
    </row>
    <row r="476" spans="1:31" ht="15.75" customHeight="1">
      <c r="A476" s="195"/>
      <c r="B476" s="195"/>
      <c r="C476" s="195"/>
      <c r="D476" s="195"/>
      <c r="E476" s="195"/>
      <c r="F476" s="195"/>
      <c r="G476" s="195"/>
      <c r="H476" s="195"/>
      <c r="I476" s="195"/>
      <c r="J476" s="195"/>
      <c r="K476" s="195"/>
      <c r="L476" s="195"/>
      <c r="M476" s="195"/>
      <c r="N476" s="195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  <c r="AA476" s="195"/>
      <c r="AB476" s="195"/>
      <c r="AC476" s="195"/>
      <c r="AD476" s="195"/>
      <c r="AE476" s="195"/>
    </row>
    <row r="477" spans="1:31" ht="15.75" customHeight="1">
      <c r="A477" s="195"/>
      <c r="B477" s="195"/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  <c r="AA477" s="195"/>
      <c r="AB477" s="195"/>
      <c r="AC477" s="195"/>
      <c r="AD477" s="195"/>
      <c r="AE477" s="195"/>
    </row>
    <row r="478" spans="1:31" ht="15.75" customHeight="1">
      <c r="A478" s="195"/>
      <c r="B478" s="195"/>
      <c r="C478" s="195"/>
      <c r="D478" s="195"/>
      <c r="E478" s="195"/>
      <c r="F478" s="195"/>
      <c r="G478" s="195"/>
      <c r="H478" s="195"/>
      <c r="I478" s="195"/>
      <c r="J478" s="195"/>
      <c r="K478" s="195"/>
      <c r="L478" s="195"/>
      <c r="M478" s="195"/>
      <c r="N478" s="195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  <c r="AA478" s="195"/>
      <c r="AB478" s="195"/>
      <c r="AC478" s="195"/>
      <c r="AD478" s="195"/>
      <c r="AE478" s="195"/>
    </row>
    <row r="479" spans="1:31" ht="15.75" customHeight="1">
      <c r="A479" s="195"/>
      <c r="B479" s="195"/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  <c r="AA479" s="195"/>
      <c r="AB479" s="195"/>
      <c r="AC479" s="195"/>
      <c r="AD479" s="195"/>
      <c r="AE479" s="195"/>
    </row>
    <row r="480" spans="1:31" ht="15.75" customHeight="1">
      <c r="A480" s="195"/>
      <c r="B480" s="195"/>
      <c r="C480" s="195"/>
      <c r="D480" s="195"/>
      <c r="E480" s="195"/>
      <c r="F480" s="195"/>
      <c r="G480" s="195"/>
      <c r="H480" s="195"/>
      <c r="I480" s="195"/>
      <c r="J480" s="195"/>
      <c r="K480" s="195"/>
      <c r="L480" s="195"/>
      <c r="M480" s="195"/>
      <c r="N480" s="195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  <c r="AA480" s="195"/>
      <c r="AB480" s="195"/>
      <c r="AC480" s="195"/>
      <c r="AD480" s="195"/>
      <c r="AE480" s="195"/>
    </row>
    <row r="481" spans="1:31" ht="15.75" customHeight="1">
      <c r="A481" s="195"/>
      <c r="B481" s="195"/>
      <c r="C481" s="195"/>
      <c r="D481" s="195"/>
      <c r="E481" s="195"/>
      <c r="F481" s="195"/>
      <c r="G481" s="195"/>
      <c r="H481" s="195"/>
      <c r="I481" s="195"/>
      <c r="J481" s="195"/>
      <c r="K481" s="195"/>
      <c r="L481" s="195"/>
      <c r="M481" s="195"/>
      <c r="N481" s="195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  <c r="AA481" s="195"/>
      <c r="AB481" s="195"/>
      <c r="AC481" s="195"/>
      <c r="AD481" s="195"/>
      <c r="AE481" s="195"/>
    </row>
    <row r="482" spans="1:31" ht="15.75" customHeight="1">
      <c r="A482" s="195"/>
      <c r="B482" s="195"/>
      <c r="C482" s="195"/>
      <c r="D482" s="195"/>
      <c r="E482" s="195"/>
      <c r="F482" s="195"/>
      <c r="G482" s="195"/>
      <c r="H482" s="195"/>
      <c r="I482" s="195"/>
      <c r="J482" s="195"/>
      <c r="K482" s="195"/>
      <c r="L482" s="195"/>
      <c r="M482" s="195"/>
      <c r="N482" s="195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  <c r="AA482" s="195"/>
      <c r="AB482" s="195"/>
      <c r="AC482" s="195"/>
      <c r="AD482" s="195"/>
      <c r="AE482" s="195"/>
    </row>
    <row r="483" spans="1:31" ht="15.75" customHeight="1">
      <c r="A483" s="195"/>
      <c r="B483" s="195"/>
      <c r="C483" s="195"/>
      <c r="D483" s="195"/>
      <c r="E483" s="195"/>
      <c r="F483" s="195"/>
      <c r="G483" s="195"/>
      <c r="H483" s="195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</row>
    <row r="484" spans="1:31" ht="15.75" customHeight="1">
      <c r="A484" s="195"/>
      <c r="B484" s="195"/>
      <c r="C484" s="195"/>
      <c r="D484" s="195"/>
      <c r="E484" s="195"/>
      <c r="F484" s="195"/>
      <c r="G484" s="195"/>
      <c r="H484" s="195"/>
      <c r="I484" s="195"/>
      <c r="J484" s="195"/>
      <c r="K484" s="195"/>
      <c r="L484" s="195"/>
      <c r="M484" s="195"/>
      <c r="N484" s="195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  <c r="AA484" s="195"/>
      <c r="AB484" s="195"/>
      <c r="AC484" s="195"/>
      <c r="AD484" s="195"/>
      <c r="AE484" s="195"/>
    </row>
    <row r="485" spans="1:31" ht="15.75" customHeight="1">
      <c r="A485" s="195"/>
      <c r="B485" s="195"/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</row>
    <row r="486" spans="1:31" ht="15.75" customHeight="1">
      <c r="A486" s="195"/>
      <c r="B486" s="195"/>
      <c r="C486" s="195"/>
      <c r="D486" s="195"/>
      <c r="E486" s="195"/>
      <c r="F486" s="195"/>
      <c r="G486" s="195"/>
      <c r="H486" s="195"/>
      <c r="I486" s="195"/>
      <c r="J486" s="195"/>
      <c r="K486" s="195"/>
      <c r="L486" s="195"/>
      <c r="M486" s="195"/>
      <c r="N486" s="195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  <c r="AA486" s="195"/>
      <c r="AB486" s="195"/>
      <c r="AC486" s="195"/>
      <c r="AD486" s="195"/>
      <c r="AE486" s="195"/>
    </row>
    <row r="487" spans="1:31" ht="15.75" customHeight="1">
      <c r="A487" s="195"/>
      <c r="B487" s="195"/>
      <c r="C487" s="195"/>
      <c r="D487" s="195"/>
      <c r="E487" s="195"/>
      <c r="F487" s="195"/>
      <c r="G487" s="195"/>
      <c r="H487" s="195"/>
      <c r="I487" s="195"/>
      <c r="J487" s="195"/>
      <c r="K487" s="195"/>
      <c r="L487" s="195"/>
      <c r="M487" s="195"/>
      <c r="N487" s="195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  <c r="AA487" s="195"/>
      <c r="AB487" s="195"/>
      <c r="AC487" s="195"/>
      <c r="AD487" s="195"/>
      <c r="AE487" s="195"/>
    </row>
    <row r="488" spans="1:31" ht="15.75" customHeight="1">
      <c r="A488" s="195"/>
      <c r="B488" s="195"/>
      <c r="C488" s="195"/>
      <c r="D488" s="195"/>
      <c r="E488" s="195"/>
      <c r="F488" s="195"/>
      <c r="G488" s="195"/>
      <c r="H488" s="195"/>
      <c r="I488" s="195"/>
      <c r="J488" s="195"/>
      <c r="K488" s="195"/>
      <c r="L488" s="195"/>
      <c r="M488" s="195"/>
      <c r="N488" s="195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  <c r="AA488" s="195"/>
      <c r="AB488" s="195"/>
      <c r="AC488" s="195"/>
      <c r="AD488" s="195"/>
      <c r="AE488" s="195"/>
    </row>
    <row r="489" spans="1:31" ht="15.75" customHeight="1">
      <c r="A489" s="195"/>
      <c r="B489" s="195"/>
      <c r="C489" s="195"/>
      <c r="D489" s="195"/>
      <c r="E489" s="195"/>
      <c r="F489" s="195"/>
      <c r="G489" s="195"/>
      <c r="H489" s="195"/>
      <c r="I489" s="195"/>
      <c r="J489" s="195"/>
      <c r="K489" s="195"/>
      <c r="L489" s="195"/>
      <c r="M489" s="195"/>
      <c r="N489" s="195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  <c r="AA489" s="195"/>
      <c r="AB489" s="195"/>
      <c r="AC489" s="195"/>
      <c r="AD489" s="195"/>
      <c r="AE489" s="195"/>
    </row>
    <row r="490" spans="1:31" ht="15.75" customHeight="1">
      <c r="A490" s="195"/>
      <c r="B490" s="195"/>
      <c r="C490" s="195"/>
      <c r="D490" s="195"/>
      <c r="E490" s="195"/>
      <c r="F490" s="195"/>
      <c r="G490" s="195"/>
      <c r="H490" s="195"/>
      <c r="I490" s="195"/>
      <c r="J490" s="195"/>
      <c r="K490" s="195"/>
      <c r="L490" s="195"/>
      <c r="M490" s="195"/>
      <c r="N490" s="195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  <c r="AA490" s="195"/>
      <c r="AB490" s="195"/>
      <c r="AC490" s="195"/>
      <c r="AD490" s="195"/>
      <c r="AE490" s="195"/>
    </row>
    <row r="491" spans="1:31" ht="15.75" customHeight="1">
      <c r="A491" s="195"/>
      <c r="B491" s="195"/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  <c r="AA491" s="195"/>
      <c r="AB491" s="195"/>
      <c r="AC491" s="195"/>
      <c r="AD491" s="195"/>
      <c r="AE491" s="195"/>
    </row>
    <row r="492" spans="1:31" ht="15.75" customHeight="1">
      <c r="A492" s="195"/>
      <c r="B492" s="195"/>
      <c r="C492" s="195"/>
      <c r="D492" s="195"/>
      <c r="E492" s="195"/>
      <c r="F492" s="195"/>
      <c r="G492" s="195"/>
      <c r="H492" s="195"/>
      <c r="I492" s="195"/>
      <c r="J492" s="195"/>
      <c r="K492" s="195"/>
      <c r="L492" s="195"/>
      <c r="M492" s="195"/>
      <c r="N492" s="195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  <c r="AA492" s="195"/>
      <c r="AB492" s="195"/>
      <c r="AC492" s="195"/>
      <c r="AD492" s="195"/>
      <c r="AE492" s="195"/>
    </row>
    <row r="493" spans="1:31" ht="15.75" customHeight="1">
      <c r="A493" s="195"/>
      <c r="B493" s="195"/>
      <c r="C493" s="195"/>
      <c r="D493" s="195"/>
      <c r="E493" s="195"/>
      <c r="F493" s="195"/>
      <c r="G493" s="195"/>
      <c r="H493" s="195"/>
      <c r="I493" s="195"/>
      <c r="J493" s="195"/>
      <c r="K493" s="195"/>
      <c r="L493" s="195"/>
      <c r="M493" s="195"/>
      <c r="N493" s="195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  <c r="AA493" s="195"/>
      <c r="AB493" s="195"/>
      <c r="AC493" s="195"/>
      <c r="AD493" s="195"/>
      <c r="AE493" s="195"/>
    </row>
    <row r="494" spans="1:31" ht="15.75" customHeight="1">
      <c r="A494" s="195"/>
      <c r="B494" s="195"/>
      <c r="C494" s="195"/>
      <c r="D494" s="195"/>
      <c r="E494" s="195"/>
      <c r="F494" s="195"/>
      <c r="G494" s="195"/>
      <c r="H494" s="195"/>
      <c r="I494" s="195"/>
      <c r="J494" s="195"/>
      <c r="K494" s="195"/>
      <c r="L494" s="195"/>
      <c r="M494" s="195"/>
      <c r="N494" s="195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  <c r="AA494" s="195"/>
      <c r="AB494" s="195"/>
      <c r="AC494" s="195"/>
      <c r="AD494" s="195"/>
      <c r="AE494" s="195"/>
    </row>
    <row r="495" spans="1:31" ht="15.75" customHeight="1">
      <c r="A495" s="195"/>
      <c r="B495" s="195"/>
      <c r="C495" s="195"/>
      <c r="D495" s="195"/>
      <c r="E495" s="195"/>
      <c r="F495" s="195"/>
      <c r="G495" s="195"/>
      <c r="H495" s="195"/>
      <c r="I495" s="195"/>
      <c r="J495" s="195"/>
      <c r="K495" s="195"/>
      <c r="L495" s="195"/>
      <c r="M495" s="195"/>
      <c r="N495" s="195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  <c r="AA495" s="195"/>
      <c r="AB495" s="195"/>
      <c r="AC495" s="195"/>
      <c r="AD495" s="195"/>
      <c r="AE495" s="195"/>
    </row>
    <row r="496" spans="1:31" ht="15.75" customHeight="1">
      <c r="A496" s="195"/>
      <c r="B496" s="195"/>
      <c r="C496" s="195"/>
      <c r="D496" s="195"/>
      <c r="E496" s="195"/>
      <c r="F496" s="195"/>
      <c r="G496" s="195"/>
      <c r="H496" s="195"/>
      <c r="I496" s="195"/>
      <c r="J496" s="195"/>
      <c r="K496" s="195"/>
      <c r="L496" s="195"/>
      <c r="M496" s="195"/>
      <c r="N496" s="195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  <c r="AA496" s="195"/>
      <c r="AB496" s="195"/>
      <c r="AC496" s="195"/>
      <c r="AD496" s="195"/>
      <c r="AE496" s="195"/>
    </row>
    <row r="497" spans="1:31" ht="15.75" customHeight="1">
      <c r="A497" s="195"/>
      <c r="B497" s="195"/>
      <c r="C497" s="195"/>
      <c r="D497" s="195"/>
      <c r="E497" s="195"/>
      <c r="F497" s="195"/>
      <c r="G497" s="195"/>
      <c r="H497" s="195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</row>
    <row r="498" spans="1:31" ht="15.75" customHeight="1">
      <c r="A498" s="195"/>
      <c r="B498" s="195"/>
      <c r="C498" s="195"/>
      <c r="D498" s="195"/>
      <c r="E498" s="195"/>
      <c r="F498" s="195"/>
      <c r="G498" s="195"/>
      <c r="H498" s="195"/>
      <c r="I498" s="195"/>
      <c r="J498" s="195"/>
      <c r="K498" s="195"/>
      <c r="L498" s="195"/>
      <c r="M498" s="195"/>
      <c r="N498" s="195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  <c r="AA498" s="195"/>
      <c r="AB498" s="195"/>
      <c r="AC498" s="195"/>
      <c r="AD498" s="195"/>
      <c r="AE498" s="195"/>
    </row>
    <row r="499" spans="1:31" ht="15.75" customHeight="1">
      <c r="A499" s="195"/>
      <c r="B499" s="195"/>
      <c r="C499" s="195"/>
      <c r="D499" s="195"/>
      <c r="E499" s="195"/>
      <c r="F499" s="195"/>
      <c r="G499" s="195"/>
      <c r="H499" s="195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</row>
    <row r="500" spans="1:31" ht="15.75" customHeight="1">
      <c r="A500" s="195"/>
      <c r="B500" s="195"/>
      <c r="C500" s="195"/>
      <c r="D500" s="195"/>
      <c r="E500" s="195"/>
      <c r="F500" s="195"/>
      <c r="G500" s="195"/>
      <c r="H500" s="195"/>
      <c r="I500" s="195"/>
      <c r="J500" s="195"/>
      <c r="K500" s="195"/>
      <c r="L500" s="195"/>
      <c r="M500" s="195"/>
      <c r="N500" s="195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  <c r="AA500" s="195"/>
      <c r="AB500" s="195"/>
      <c r="AC500" s="195"/>
      <c r="AD500" s="195"/>
      <c r="AE500" s="195"/>
    </row>
    <row r="501" spans="1:31" ht="15.75" customHeight="1">
      <c r="A501" s="195"/>
      <c r="B501" s="195"/>
      <c r="C501" s="195"/>
      <c r="D501" s="195"/>
      <c r="E501" s="195"/>
      <c r="F501" s="195"/>
      <c r="G501" s="195"/>
      <c r="H501" s="195"/>
      <c r="I501" s="195"/>
      <c r="J501" s="195"/>
      <c r="K501" s="195"/>
      <c r="L501" s="195"/>
      <c r="M501" s="195"/>
      <c r="N501" s="195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  <c r="AA501" s="195"/>
      <c r="AB501" s="195"/>
      <c r="AC501" s="195"/>
      <c r="AD501" s="195"/>
      <c r="AE501" s="195"/>
    </row>
    <row r="502" spans="1:31" ht="15.75" customHeight="1">
      <c r="A502" s="195"/>
      <c r="B502" s="195"/>
      <c r="C502" s="195"/>
      <c r="D502" s="195"/>
      <c r="E502" s="195"/>
      <c r="F502" s="195"/>
      <c r="G502" s="195"/>
      <c r="H502" s="195"/>
      <c r="I502" s="195"/>
      <c r="J502" s="195"/>
      <c r="K502" s="195"/>
      <c r="L502" s="195"/>
      <c r="M502" s="195"/>
      <c r="N502" s="195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  <c r="AA502" s="195"/>
      <c r="AB502" s="195"/>
      <c r="AC502" s="195"/>
      <c r="AD502" s="195"/>
      <c r="AE502" s="195"/>
    </row>
    <row r="503" spans="1:31" ht="15.75" customHeight="1">
      <c r="A503" s="195"/>
      <c r="B503" s="195"/>
      <c r="C503" s="195"/>
      <c r="D503" s="195"/>
      <c r="E503" s="195"/>
      <c r="F503" s="195"/>
      <c r="G503" s="195"/>
      <c r="H503" s="195"/>
      <c r="I503" s="195"/>
      <c r="J503" s="195"/>
      <c r="K503" s="195"/>
      <c r="L503" s="195"/>
      <c r="M503" s="195"/>
      <c r="N503" s="195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  <c r="AA503" s="195"/>
      <c r="AB503" s="195"/>
      <c r="AC503" s="195"/>
      <c r="AD503" s="195"/>
      <c r="AE503" s="195"/>
    </row>
    <row r="504" spans="1:31" ht="15.75" customHeight="1">
      <c r="A504" s="195"/>
      <c r="B504" s="195"/>
      <c r="C504" s="195"/>
      <c r="D504" s="195"/>
      <c r="E504" s="195"/>
      <c r="F504" s="195"/>
      <c r="G504" s="195"/>
      <c r="H504" s="195"/>
      <c r="I504" s="195"/>
      <c r="J504" s="195"/>
      <c r="K504" s="195"/>
      <c r="L504" s="195"/>
      <c r="M504" s="195"/>
      <c r="N504" s="195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/>
    </row>
    <row r="505" spans="1:31" ht="15.75" customHeight="1">
      <c r="A505" s="195"/>
      <c r="B505" s="195"/>
      <c r="C505" s="195"/>
      <c r="D505" s="195"/>
      <c r="E505" s="195"/>
      <c r="F505" s="195"/>
      <c r="G505" s="195"/>
      <c r="H505" s="195"/>
      <c r="I505" s="195"/>
      <c r="J505" s="195"/>
      <c r="K505" s="195"/>
      <c r="L505" s="195"/>
      <c r="M505" s="195"/>
      <c r="N505" s="195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  <c r="AA505" s="195"/>
      <c r="AB505" s="195"/>
      <c r="AC505" s="195"/>
      <c r="AD505" s="195"/>
      <c r="AE505" s="195"/>
    </row>
    <row r="506" spans="1:31" ht="15.75" customHeight="1">
      <c r="A506" s="195"/>
      <c r="B506" s="195"/>
      <c r="C506" s="195"/>
      <c r="D506" s="195"/>
      <c r="E506" s="195"/>
      <c r="F506" s="195"/>
      <c r="G506" s="195"/>
      <c r="H506" s="195"/>
      <c r="I506" s="195"/>
      <c r="J506" s="195"/>
      <c r="K506" s="195"/>
      <c r="L506" s="195"/>
      <c r="M506" s="195"/>
      <c r="N506" s="195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  <c r="AA506" s="195"/>
      <c r="AB506" s="195"/>
      <c r="AC506" s="195"/>
      <c r="AD506" s="195"/>
      <c r="AE506" s="195"/>
    </row>
    <row r="507" spans="1:31" ht="15.75" customHeight="1">
      <c r="A507" s="195"/>
      <c r="B507" s="195"/>
      <c r="C507" s="195"/>
      <c r="D507" s="195"/>
      <c r="E507" s="195"/>
      <c r="F507" s="195"/>
      <c r="G507" s="195"/>
      <c r="H507" s="195"/>
      <c r="I507" s="195"/>
      <c r="J507" s="195"/>
      <c r="K507" s="195"/>
      <c r="L507" s="195"/>
      <c r="M507" s="195"/>
      <c r="N507" s="195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  <c r="AA507" s="195"/>
      <c r="AB507" s="195"/>
      <c r="AC507" s="195"/>
      <c r="AD507" s="195"/>
      <c r="AE507" s="195"/>
    </row>
    <row r="508" spans="1:31" ht="15.75" customHeight="1">
      <c r="A508" s="195"/>
      <c r="B508" s="195"/>
      <c r="C508" s="195"/>
      <c r="D508" s="195"/>
      <c r="E508" s="195"/>
      <c r="F508" s="195"/>
      <c r="G508" s="195"/>
      <c r="H508" s="195"/>
      <c r="I508" s="195"/>
      <c r="J508" s="195"/>
      <c r="K508" s="195"/>
      <c r="L508" s="195"/>
      <c r="M508" s="195"/>
      <c r="N508" s="195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  <c r="AA508" s="195"/>
      <c r="AB508" s="195"/>
      <c r="AC508" s="195"/>
      <c r="AD508" s="195"/>
      <c r="AE508" s="195"/>
    </row>
    <row r="509" spans="1:31" ht="15.75" customHeight="1">
      <c r="A509" s="195"/>
      <c r="B509" s="195"/>
      <c r="C509" s="195"/>
      <c r="D509" s="195"/>
      <c r="E509" s="195"/>
      <c r="F509" s="195"/>
      <c r="G509" s="195"/>
      <c r="H509" s="195"/>
      <c r="I509" s="195"/>
      <c r="J509" s="195"/>
      <c r="K509" s="195"/>
      <c r="L509" s="195"/>
      <c r="M509" s="195"/>
      <c r="N509" s="195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  <c r="AA509" s="195"/>
      <c r="AB509" s="195"/>
      <c r="AC509" s="195"/>
      <c r="AD509" s="195"/>
      <c r="AE509" s="195"/>
    </row>
    <row r="510" spans="1:31" ht="15.75" customHeight="1">
      <c r="A510" s="195"/>
      <c r="B510" s="195"/>
      <c r="C510" s="195"/>
      <c r="D510" s="195"/>
      <c r="E510" s="195"/>
      <c r="F510" s="195"/>
      <c r="G510" s="195"/>
      <c r="H510" s="195"/>
      <c r="I510" s="195"/>
      <c r="J510" s="195"/>
      <c r="K510" s="195"/>
      <c r="L510" s="195"/>
      <c r="M510" s="195"/>
      <c r="N510" s="195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  <c r="AA510" s="195"/>
      <c r="AB510" s="195"/>
      <c r="AC510" s="195"/>
      <c r="AD510" s="195"/>
      <c r="AE510" s="195"/>
    </row>
    <row r="511" spans="1:31" ht="15.75" customHeight="1">
      <c r="A511" s="195"/>
      <c r="B511" s="195"/>
      <c r="C511" s="195"/>
      <c r="D511" s="195"/>
      <c r="E511" s="195"/>
      <c r="F511" s="195"/>
      <c r="G511" s="195"/>
      <c r="H511" s="195"/>
      <c r="I511" s="195"/>
      <c r="J511" s="195"/>
      <c r="K511" s="195"/>
      <c r="L511" s="195"/>
      <c r="M511" s="195"/>
      <c r="N511" s="195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  <c r="AA511" s="195"/>
      <c r="AB511" s="195"/>
      <c r="AC511" s="195"/>
      <c r="AD511" s="195"/>
      <c r="AE511" s="195"/>
    </row>
    <row r="512" spans="1:31" ht="15.75" customHeight="1">
      <c r="A512" s="195"/>
      <c r="B512" s="195"/>
      <c r="C512" s="195"/>
      <c r="D512" s="195"/>
      <c r="E512" s="195"/>
      <c r="F512" s="195"/>
      <c r="G512" s="195"/>
      <c r="H512" s="195"/>
      <c r="I512" s="195"/>
      <c r="J512" s="195"/>
      <c r="K512" s="195"/>
      <c r="L512" s="195"/>
      <c r="M512" s="195"/>
      <c r="N512" s="195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  <c r="AA512" s="195"/>
      <c r="AB512" s="195"/>
      <c r="AC512" s="195"/>
      <c r="AD512" s="195"/>
      <c r="AE512" s="195"/>
    </row>
    <row r="513" spans="1:31" ht="15.75" customHeight="1">
      <c r="A513" s="195"/>
      <c r="B513" s="195"/>
      <c r="C513" s="195"/>
      <c r="D513" s="195"/>
      <c r="E513" s="195"/>
      <c r="F513" s="195"/>
      <c r="G513" s="195"/>
      <c r="H513" s="195"/>
      <c r="I513" s="195"/>
      <c r="J513" s="195"/>
      <c r="K513" s="195"/>
      <c r="L513" s="195"/>
      <c r="M513" s="195"/>
      <c r="N513" s="195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  <c r="AA513" s="195"/>
      <c r="AB513" s="195"/>
      <c r="AC513" s="195"/>
      <c r="AD513" s="195"/>
      <c r="AE513" s="195"/>
    </row>
    <row r="514" spans="1:31" ht="15.75" customHeight="1">
      <c r="A514" s="195"/>
      <c r="B514" s="195"/>
      <c r="C514" s="195"/>
      <c r="D514" s="195"/>
      <c r="E514" s="195"/>
      <c r="F514" s="195"/>
      <c r="G514" s="195"/>
      <c r="H514" s="195"/>
      <c r="I514" s="195"/>
      <c r="J514" s="195"/>
      <c r="K514" s="195"/>
      <c r="L514" s="195"/>
      <c r="M514" s="195"/>
      <c r="N514" s="195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  <c r="AA514" s="195"/>
      <c r="AB514" s="195"/>
      <c r="AC514" s="195"/>
      <c r="AD514" s="195"/>
      <c r="AE514" s="195"/>
    </row>
    <row r="515" spans="1:31" ht="15.75" customHeight="1">
      <c r="A515" s="195"/>
      <c r="B515" s="195"/>
      <c r="C515" s="195"/>
      <c r="D515" s="195"/>
      <c r="E515" s="195"/>
      <c r="F515" s="195"/>
      <c r="G515" s="195"/>
      <c r="H515" s="195"/>
      <c r="I515" s="195"/>
      <c r="J515" s="195"/>
      <c r="K515" s="195"/>
      <c r="L515" s="195"/>
      <c r="M515" s="195"/>
      <c r="N515" s="195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  <c r="AA515" s="195"/>
      <c r="AB515" s="195"/>
      <c r="AC515" s="195"/>
      <c r="AD515" s="195"/>
      <c r="AE515" s="195"/>
    </row>
    <row r="516" spans="1:31" ht="15.75" customHeight="1">
      <c r="A516" s="195"/>
      <c r="B516" s="195"/>
      <c r="C516" s="195"/>
      <c r="D516" s="195"/>
      <c r="E516" s="195"/>
      <c r="F516" s="195"/>
      <c r="G516" s="195"/>
      <c r="H516" s="195"/>
      <c r="I516" s="195"/>
      <c r="J516" s="195"/>
      <c r="K516" s="195"/>
      <c r="L516" s="195"/>
      <c r="M516" s="195"/>
      <c r="N516" s="195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  <c r="AA516" s="195"/>
      <c r="AB516" s="195"/>
      <c r="AC516" s="195"/>
      <c r="AD516" s="195"/>
      <c r="AE516" s="195"/>
    </row>
    <row r="517" spans="1:31" ht="15.75" customHeight="1">
      <c r="A517" s="195"/>
      <c r="B517" s="195"/>
      <c r="C517" s="195"/>
      <c r="D517" s="195"/>
      <c r="E517" s="195"/>
      <c r="F517" s="195"/>
      <c r="G517" s="195"/>
      <c r="H517" s="195"/>
      <c r="I517" s="195"/>
      <c r="J517" s="195"/>
      <c r="K517" s="195"/>
      <c r="L517" s="195"/>
      <c r="M517" s="195"/>
      <c r="N517" s="195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  <c r="AA517" s="195"/>
      <c r="AB517" s="195"/>
      <c r="AC517" s="195"/>
      <c r="AD517" s="195"/>
      <c r="AE517" s="195"/>
    </row>
    <row r="518" spans="1:31" ht="15.75" customHeight="1">
      <c r="A518" s="195"/>
      <c r="B518" s="195"/>
      <c r="C518" s="195"/>
      <c r="D518" s="195"/>
      <c r="E518" s="195"/>
      <c r="F518" s="195"/>
      <c r="G518" s="195"/>
      <c r="H518" s="195"/>
      <c r="I518" s="195"/>
      <c r="J518" s="195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  <c r="AA518" s="195"/>
      <c r="AB518" s="195"/>
      <c r="AC518" s="195"/>
      <c r="AD518" s="195"/>
      <c r="AE518" s="195"/>
    </row>
    <row r="519" spans="1:31" ht="15.75" customHeight="1">
      <c r="A519" s="195"/>
      <c r="B519" s="195"/>
      <c r="C519" s="195"/>
      <c r="D519" s="195"/>
      <c r="E519" s="195"/>
      <c r="F519" s="195"/>
      <c r="G519" s="195"/>
      <c r="H519" s="195"/>
      <c r="I519" s="195"/>
      <c r="J519" s="195"/>
      <c r="K519" s="195"/>
      <c r="L519" s="195"/>
      <c r="M519" s="195"/>
      <c r="N519" s="195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  <c r="AA519" s="195"/>
      <c r="AB519" s="195"/>
      <c r="AC519" s="195"/>
      <c r="AD519" s="195"/>
      <c r="AE519" s="195"/>
    </row>
    <row r="520" spans="1:31" ht="15.75" customHeight="1">
      <c r="A520" s="195"/>
      <c r="B520" s="195"/>
      <c r="C520" s="195"/>
      <c r="D520" s="195"/>
      <c r="E520" s="195"/>
      <c r="F520" s="195"/>
      <c r="G520" s="195"/>
      <c r="H520" s="195"/>
      <c r="I520" s="195"/>
      <c r="J520" s="195"/>
      <c r="K520" s="195"/>
      <c r="L520" s="195"/>
      <c r="M520" s="195"/>
      <c r="N520" s="195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  <c r="AA520" s="195"/>
      <c r="AB520" s="195"/>
      <c r="AC520" s="195"/>
      <c r="AD520" s="195"/>
      <c r="AE520" s="195"/>
    </row>
    <row r="521" spans="1:31" ht="15.75" customHeight="1">
      <c r="A521" s="195"/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  <c r="AA521" s="195"/>
      <c r="AB521" s="195"/>
      <c r="AC521" s="195"/>
      <c r="AD521" s="195"/>
      <c r="AE521" s="195"/>
    </row>
    <row r="522" spans="1:31" ht="15.75" customHeight="1">
      <c r="A522" s="195"/>
      <c r="B522" s="195"/>
      <c r="C522" s="195"/>
      <c r="D522" s="195"/>
      <c r="E522" s="195"/>
      <c r="F522" s="195"/>
      <c r="G522" s="195"/>
      <c r="H522" s="195"/>
      <c r="I522" s="195"/>
      <c r="J522" s="195"/>
      <c r="K522" s="195"/>
      <c r="L522" s="195"/>
      <c r="M522" s="195"/>
      <c r="N522" s="195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  <c r="AA522" s="195"/>
      <c r="AB522" s="195"/>
      <c r="AC522" s="195"/>
      <c r="AD522" s="195"/>
      <c r="AE522" s="195"/>
    </row>
    <row r="523" spans="1:31" ht="15.75" customHeight="1">
      <c r="A523" s="195"/>
      <c r="B523" s="195"/>
      <c r="C523" s="195"/>
      <c r="D523" s="195"/>
      <c r="E523" s="195"/>
      <c r="F523" s="195"/>
      <c r="G523" s="195"/>
      <c r="H523" s="195"/>
      <c r="I523" s="195"/>
      <c r="J523" s="195"/>
      <c r="K523" s="195"/>
      <c r="L523" s="195"/>
      <c r="M523" s="195"/>
      <c r="N523" s="195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  <c r="AA523" s="195"/>
      <c r="AB523" s="195"/>
      <c r="AC523" s="195"/>
      <c r="AD523" s="195"/>
      <c r="AE523" s="195"/>
    </row>
    <row r="524" spans="1:31" ht="15.75" customHeight="1">
      <c r="A524" s="195"/>
      <c r="B524" s="195"/>
      <c r="C524" s="195"/>
      <c r="D524" s="195"/>
      <c r="E524" s="195"/>
      <c r="F524" s="195"/>
      <c r="G524" s="195"/>
      <c r="H524" s="195"/>
      <c r="I524" s="195"/>
      <c r="J524" s="195"/>
      <c r="K524" s="195"/>
      <c r="L524" s="195"/>
      <c r="M524" s="195"/>
      <c r="N524" s="195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  <c r="AA524" s="195"/>
      <c r="AB524" s="195"/>
      <c r="AC524" s="195"/>
      <c r="AD524" s="195"/>
      <c r="AE524" s="195"/>
    </row>
    <row r="525" spans="1:31" ht="15.75" customHeight="1">
      <c r="A525" s="195"/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95"/>
      <c r="M525" s="195"/>
      <c r="N525" s="195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  <c r="AA525" s="195"/>
      <c r="AB525" s="195"/>
      <c r="AC525" s="195"/>
      <c r="AD525" s="195"/>
      <c r="AE525" s="195"/>
    </row>
    <row r="526" spans="1:31" ht="15.75" customHeight="1">
      <c r="A526" s="195"/>
      <c r="B526" s="195"/>
      <c r="C526" s="195"/>
      <c r="D526" s="195"/>
      <c r="E526" s="195"/>
      <c r="F526" s="195"/>
      <c r="G526" s="195"/>
      <c r="H526" s="195"/>
      <c r="I526" s="195"/>
      <c r="J526" s="195"/>
      <c r="K526" s="195"/>
      <c r="L526" s="195"/>
      <c r="M526" s="195"/>
      <c r="N526" s="195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  <c r="AA526" s="195"/>
      <c r="AB526" s="195"/>
      <c r="AC526" s="195"/>
      <c r="AD526" s="195"/>
      <c r="AE526" s="195"/>
    </row>
    <row r="527" spans="1:31" ht="15.75" customHeight="1">
      <c r="A527" s="195"/>
      <c r="B527" s="195"/>
      <c r="C527" s="195"/>
      <c r="D527" s="195"/>
      <c r="E527" s="195"/>
      <c r="F527" s="195"/>
      <c r="G527" s="195"/>
      <c r="H527" s="195"/>
      <c r="I527" s="195"/>
      <c r="J527" s="195"/>
      <c r="K527" s="195"/>
      <c r="L527" s="195"/>
      <c r="M527" s="195"/>
      <c r="N527" s="195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  <c r="AA527" s="195"/>
      <c r="AB527" s="195"/>
      <c r="AC527" s="195"/>
      <c r="AD527" s="195"/>
      <c r="AE527" s="195"/>
    </row>
    <row r="528" spans="1:31" ht="15.75" customHeight="1">
      <c r="A528" s="195"/>
      <c r="B528" s="195"/>
      <c r="C528" s="195"/>
      <c r="D528" s="195"/>
      <c r="E528" s="195"/>
      <c r="F528" s="195"/>
      <c r="G528" s="195"/>
      <c r="H528" s="195"/>
      <c r="I528" s="195"/>
      <c r="J528" s="195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  <c r="AA528" s="195"/>
      <c r="AB528" s="195"/>
      <c r="AC528" s="195"/>
      <c r="AD528" s="195"/>
      <c r="AE528" s="195"/>
    </row>
    <row r="529" spans="1:31" ht="15.75" customHeight="1">
      <c r="A529" s="195"/>
      <c r="B529" s="195"/>
      <c r="C529" s="195"/>
      <c r="D529" s="195"/>
      <c r="E529" s="195"/>
      <c r="F529" s="195"/>
      <c r="G529" s="195"/>
      <c r="H529" s="195"/>
      <c r="I529" s="195"/>
      <c r="J529" s="195"/>
      <c r="K529" s="195"/>
      <c r="L529" s="195"/>
      <c r="M529" s="195"/>
      <c r="N529" s="195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  <c r="AA529" s="195"/>
      <c r="AB529" s="195"/>
      <c r="AC529" s="195"/>
      <c r="AD529" s="195"/>
      <c r="AE529" s="195"/>
    </row>
    <row r="530" spans="1:31" ht="15.75" customHeight="1">
      <c r="A530" s="195"/>
      <c r="B530" s="195"/>
      <c r="C530" s="195"/>
      <c r="D530" s="195"/>
      <c r="E530" s="195"/>
      <c r="F530" s="195"/>
      <c r="G530" s="195"/>
      <c r="H530" s="195"/>
      <c r="I530" s="195"/>
      <c r="J530" s="195"/>
      <c r="K530" s="195"/>
      <c r="L530" s="195"/>
      <c r="M530" s="195"/>
      <c r="N530" s="195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  <c r="AA530" s="195"/>
      <c r="AB530" s="195"/>
      <c r="AC530" s="195"/>
      <c r="AD530" s="195"/>
      <c r="AE530" s="195"/>
    </row>
    <row r="531" spans="1:31" ht="15.75" customHeight="1">
      <c r="A531" s="195"/>
      <c r="B531" s="195"/>
      <c r="C531" s="195"/>
      <c r="D531" s="195"/>
      <c r="E531" s="195"/>
      <c r="F531" s="195"/>
      <c r="G531" s="195"/>
      <c r="H531" s="195"/>
      <c r="I531" s="195"/>
      <c r="J531" s="195"/>
      <c r="K531" s="195"/>
      <c r="L531" s="195"/>
      <c r="M531" s="195"/>
      <c r="N531" s="195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  <c r="AA531" s="195"/>
      <c r="AB531" s="195"/>
      <c r="AC531" s="195"/>
      <c r="AD531" s="195"/>
      <c r="AE531" s="195"/>
    </row>
    <row r="532" spans="1:31" ht="15.75" customHeight="1">
      <c r="A532" s="195"/>
      <c r="B532" s="195"/>
      <c r="C532" s="195"/>
      <c r="D532" s="195"/>
      <c r="E532" s="195"/>
      <c r="F532" s="195"/>
      <c r="G532" s="195"/>
      <c r="H532" s="195"/>
      <c r="I532" s="195"/>
      <c r="J532" s="195"/>
      <c r="K532" s="195"/>
      <c r="L532" s="195"/>
      <c r="M532" s="195"/>
      <c r="N532" s="195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  <c r="AA532" s="195"/>
      <c r="AB532" s="195"/>
      <c r="AC532" s="195"/>
      <c r="AD532" s="195"/>
      <c r="AE532" s="195"/>
    </row>
    <row r="533" spans="1:31" ht="15.75" customHeight="1">
      <c r="A533" s="195"/>
      <c r="B533" s="195"/>
      <c r="C533" s="195"/>
      <c r="D533" s="195"/>
      <c r="E533" s="195"/>
      <c r="F533" s="195"/>
      <c r="G533" s="195"/>
      <c r="H533" s="195"/>
      <c r="I533" s="195"/>
      <c r="J533" s="195"/>
      <c r="K533" s="195"/>
      <c r="L533" s="195"/>
      <c r="M533" s="195"/>
      <c r="N533" s="195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  <c r="AA533" s="195"/>
      <c r="AB533" s="195"/>
      <c r="AC533" s="195"/>
      <c r="AD533" s="195"/>
      <c r="AE533" s="195"/>
    </row>
    <row r="534" spans="1:31" ht="15.75" customHeight="1">
      <c r="A534" s="195"/>
      <c r="B534" s="195"/>
      <c r="C534" s="195"/>
      <c r="D534" s="195"/>
      <c r="E534" s="195"/>
      <c r="F534" s="195"/>
      <c r="G534" s="195"/>
      <c r="H534" s="195"/>
      <c r="I534" s="195"/>
      <c r="J534" s="195"/>
      <c r="K534" s="195"/>
      <c r="L534" s="195"/>
      <c r="M534" s="195"/>
      <c r="N534" s="195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  <c r="AA534" s="195"/>
      <c r="AB534" s="195"/>
      <c r="AC534" s="195"/>
      <c r="AD534" s="195"/>
      <c r="AE534" s="195"/>
    </row>
    <row r="535" spans="1:31" ht="15.75" customHeight="1">
      <c r="A535" s="195"/>
      <c r="B535" s="195"/>
      <c r="C535" s="195"/>
      <c r="D535" s="195"/>
      <c r="E535" s="195"/>
      <c r="F535" s="195"/>
      <c r="G535" s="195"/>
      <c r="H535" s="195"/>
      <c r="I535" s="195"/>
      <c r="J535" s="195"/>
      <c r="K535" s="195"/>
      <c r="L535" s="195"/>
      <c r="M535" s="195"/>
      <c r="N535" s="195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  <c r="AA535" s="195"/>
      <c r="AB535" s="195"/>
      <c r="AC535" s="195"/>
      <c r="AD535" s="195"/>
      <c r="AE535" s="195"/>
    </row>
    <row r="536" spans="1:31" ht="15.75" customHeight="1">
      <c r="A536" s="195"/>
      <c r="B536" s="195"/>
      <c r="C536" s="195"/>
      <c r="D536" s="195"/>
      <c r="E536" s="195"/>
      <c r="F536" s="195"/>
      <c r="G536" s="195"/>
      <c r="H536" s="195"/>
      <c r="I536" s="195"/>
      <c r="J536" s="195"/>
      <c r="K536" s="195"/>
      <c r="L536" s="195"/>
      <c r="M536" s="195"/>
      <c r="N536" s="195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  <c r="AA536" s="195"/>
      <c r="AB536" s="195"/>
      <c r="AC536" s="195"/>
      <c r="AD536" s="195"/>
      <c r="AE536" s="195"/>
    </row>
    <row r="537" spans="1:31" ht="15.75" customHeight="1">
      <c r="A537" s="195"/>
      <c r="B537" s="195"/>
      <c r="C537" s="195"/>
      <c r="D537" s="195"/>
      <c r="E537" s="195"/>
      <c r="F537" s="195"/>
      <c r="G537" s="195"/>
      <c r="H537" s="195"/>
      <c r="I537" s="195"/>
      <c r="J537" s="195"/>
      <c r="K537" s="195"/>
      <c r="L537" s="195"/>
      <c r="M537" s="195"/>
      <c r="N537" s="195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  <c r="AA537" s="195"/>
      <c r="AB537" s="195"/>
      <c r="AC537" s="195"/>
      <c r="AD537" s="195"/>
      <c r="AE537" s="195"/>
    </row>
    <row r="538" spans="1:31" ht="15.75" customHeight="1">
      <c r="A538" s="195"/>
      <c r="B538" s="195"/>
      <c r="C538" s="195"/>
      <c r="D538" s="195"/>
      <c r="E538" s="195"/>
      <c r="F538" s="195"/>
      <c r="G538" s="195"/>
      <c r="H538" s="195"/>
      <c r="I538" s="195"/>
      <c r="J538" s="195"/>
      <c r="K538" s="195"/>
      <c r="L538" s="195"/>
      <c r="M538" s="195"/>
      <c r="N538" s="195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  <c r="AA538" s="195"/>
      <c r="AB538" s="195"/>
      <c r="AC538" s="195"/>
      <c r="AD538" s="195"/>
      <c r="AE538" s="195"/>
    </row>
    <row r="539" spans="1:31" ht="15.75" customHeight="1">
      <c r="A539" s="195"/>
      <c r="B539" s="195"/>
      <c r="C539" s="195"/>
      <c r="D539" s="195"/>
      <c r="E539" s="195"/>
      <c r="F539" s="195"/>
      <c r="G539" s="195"/>
      <c r="H539" s="195"/>
      <c r="I539" s="195"/>
      <c r="J539" s="195"/>
      <c r="K539" s="195"/>
      <c r="L539" s="195"/>
      <c r="M539" s="195"/>
      <c r="N539" s="195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195"/>
    </row>
    <row r="540" spans="1:31" ht="15.75" customHeight="1">
      <c r="A540" s="195"/>
      <c r="B540" s="195"/>
      <c r="C540" s="195"/>
      <c r="D540" s="195"/>
      <c r="E540" s="195"/>
      <c r="F540" s="195"/>
      <c r="G540" s="195"/>
      <c r="H540" s="195"/>
      <c r="I540" s="195"/>
      <c r="J540" s="195"/>
      <c r="K540" s="195"/>
      <c r="L540" s="195"/>
      <c r="M540" s="195"/>
      <c r="N540" s="195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  <c r="AA540" s="195"/>
      <c r="AB540" s="195"/>
      <c r="AC540" s="195"/>
      <c r="AD540" s="195"/>
      <c r="AE540" s="195"/>
    </row>
    <row r="541" spans="1:31" ht="15.75" customHeight="1">
      <c r="A541" s="195"/>
      <c r="B541" s="195"/>
      <c r="C541" s="195"/>
      <c r="D541" s="195"/>
      <c r="E541" s="195"/>
      <c r="F541" s="195"/>
      <c r="G541" s="195"/>
      <c r="H541" s="195"/>
      <c r="I541" s="195"/>
      <c r="J541" s="195"/>
      <c r="K541" s="195"/>
      <c r="L541" s="195"/>
      <c r="M541" s="195"/>
      <c r="N541" s="195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  <c r="AA541" s="195"/>
      <c r="AB541" s="195"/>
      <c r="AC541" s="195"/>
      <c r="AD541" s="195"/>
      <c r="AE541" s="195"/>
    </row>
    <row r="542" spans="1:31" ht="15.75" customHeight="1">
      <c r="A542" s="195"/>
      <c r="B542" s="195"/>
      <c r="C542" s="195"/>
      <c r="D542" s="195"/>
      <c r="E542" s="195"/>
      <c r="F542" s="195"/>
      <c r="G542" s="195"/>
      <c r="H542" s="195"/>
      <c r="I542" s="195"/>
      <c r="J542" s="195"/>
      <c r="K542" s="195"/>
      <c r="L542" s="195"/>
      <c r="M542" s="195"/>
      <c r="N542" s="195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  <c r="AA542" s="195"/>
      <c r="AB542" s="195"/>
      <c r="AC542" s="195"/>
      <c r="AD542" s="195"/>
      <c r="AE542" s="195"/>
    </row>
    <row r="543" spans="1:31" ht="15.75" customHeight="1">
      <c r="A543" s="195"/>
      <c r="B543" s="195"/>
      <c r="C543" s="195"/>
      <c r="D543" s="195"/>
      <c r="E543" s="195"/>
      <c r="F543" s="195"/>
      <c r="G543" s="195"/>
      <c r="H543" s="195"/>
      <c r="I543" s="195"/>
      <c r="J543" s="195"/>
      <c r="K543" s="195"/>
      <c r="L543" s="195"/>
      <c r="M543" s="195"/>
      <c r="N543" s="195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  <c r="AA543" s="195"/>
      <c r="AB543" s="195"/>
      <c r="AC543" s="195"/>
      <c r="AD543" s="195"/>
      <c r="AE543" s="195"/>
    </row>
    <row r="544" spans="1:31" ht="15.75" customHeight="1">
      <c r="A544" s="195"/>
      <c r="B544" s="195"/>
      <c r="C544" s="195"/>
      <c r="D544" s="195"/>
      <c r="E544" s="195"/>
      <c r="F544" s="195"/>
      <c r="G544" s="195"/>
      <c r="H544" s="195"/>
      <c r="I544" s="195"/>
      <c r="J544" s="195"/>
      <c r="K544" s="195"/>
      <c r="L544" s="195"/>
      <c r="M544" s="195"/>
      <c r="N544" s="195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  <c r="AA544" s="195"/>
      <c r="AB544" s="195"/>
      <c r="AC544" s="195"/>
      <c r="AD544" s="195"/>
      <c r="AE544" s="195"/>
    </row>
    <row r="545" spans="1:31" ht="15.75" customHeight="1">
      <c r="A545" s="195"/>
      <c r="B545" s="195"/>
      <c r="C545" s="195"/>
      <c r="D545" s="195"/>
      <c r="E545" s="195"/>
      <c r="F545" s="195"/>
      <c r="G545" s="195"/>
      <c r="H545" s="195"/>
      <c r="I545" s="195"/>
      <c r="J545" s="195"/>
      <c r="K545" s="195"/>
      <c r="L545" s="195"/>
      <c r="M545" s="195"/>
      <c r="N545" s="195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  <c r="AA545" s="195"/>
      <c r="AB545" s="195"/>
      <c r="AC545" s="195"/>
      <c r="AD545" s="195"/>
      <c r="AE545" s="195"/>
    </row>
    <row r="546" spans="1:31" ht="15.75" customHeight="1">
      <c r="A546" s="195"/>
      <c r="B546" s="195"/>
      <c r="C546" s="195"/>
      <c r="D546" s="195"/>
      <c r="E546" s="195"/>
      <c r="F546" s="195"/>
      <c r="G546" s="195"/>
      <c r="H546" s="195"/>
      <c r="I546" s="195"/>
      <c r="J546" s="195"/>
      <c r="K546" s="195"/>
      <c r="L546" s="195"/>
      <c r="M546" s="195"/>
      <c r="N546" s="195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  <c r="AA546" s="195"/>
      <c r="AB546" s="195"/>
      <c r="AC546" s="195"/>
      <c r="AD546" s="195"/>
      <c r="AE546" s="195"/>
    </row>
    <row r="547" spans="1:31" ht="15.75" customHeight="1">
      <c r="A547" s="195"/>
      <c r="B547" s="195"/>
      <c r="C547" s="195"/>
      <c r="D547" s="195"/>
      <c r="E547" s="195"/>
      <c r="F547" s="195"/>
      <c r="G547" s="195"/>
      <c r="H547" s="195"/>
      <c r="I547" s="195"/>
      <c r="J547" s="195"/>
      <c r="K547" s="195"/>
      <c r="L547" s="195"/>
      <c r="M547" s="195"/>
      <c r="N547" s="195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  <c r="AA547" s="195"/>
      <c r="AB547" s="195"/>
      <c r="AC547" s="195"/>
      <c r="AD547" s="195"/>
      <c r="AE547" s="195"/>
    </row>
    <row r="548" spans="1:31" ht="15.75" customHeight="1">
      <c r="A548" s="195"/>
      <c r="B548" s="195"/>
      <c r="C548" s="195"/>
      <c r="D548" s="195"/>
      <c r="E548" s="195"/>
      <c r="F548" s="195"/>
      <c r="G548" s="195"/>
      <c r="H548" s="195"/>
      <c r="I548" s="195"/>
      <c r="J548" s="195"/>
      <c r="K548" s="195"/>
      <c r="L548" s="195"/>
      <c r="M548" s="195"/>
      <c r="N548" s="195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  <c r="AA548" s="195"/>
      <c r="AB548" s="195"/>
      <c r="AC548" s="195"/>
      <c r="AD548" s="195"/>
      <c r="AE548" s="195"/>
    </row>
    <row r="549" spans="1:31" ht="15.75" customHeight="1">
      <c r="A549" s="195"/>
      <c r="B549" s="195"/>
      <c r="C549" s="195"/>
      <c r="D549" s="195"/>
      <c r="E549" s="195"/>
      <c r="F549" s="195"/>
      <c r="G549" s="195"/>
      <c r="H549" s="195"/>
      <c r="I549" s="195"/>
      <c r="J549" s="195"/>
      <c r="K549" s="195"/>
      <c r="L549" s="195"/>
      <c r="M549" s="195"/>
      <c r="N549" s="195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  <c r="AA549" s="195"/>
      <c r="AB549" s="195"/>
      <c r="AC549" s="195"/>
      <c r="AD549" s="195"/>
      <c r="AE549" s="195"/>
    </row>
    <row r="550" spans="1:31" ht="15.75" customHeight="1">
      <c r="A550" s="195"/>
      <c r="B550" s="195"/>
      <c r="C550" s="195"/>
      <c r="D550" s="195"/>
      <c r="E550" s="195"/>
      <c r="F550" s="195"/>
      <c r="G550" s="195"/>
      <c r="H550" s="195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</row>
    <row r="551" spans="1:31" ht="15.75" customHeight="1">
      <c r="A551" s="195"/>
      <c r="B551" s="195"/>
      <c r="C551" s="195"/>
      <c r="D551" s="195"/>
      <c r="E551" s="195"/>
      <c r="F551" s="195"/>
      <c r="G551" s="195"/>
      <c r="H551" s="195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</row>
    <row r="552" spans="1:31" ht="15.75" customHeight="1">
      <c r="A552" s="195"/>
      <c r="B552" s="195"/>
      <c r="C552" s="195"/>
      <c r="D552" s="195"/>
      <c r="E552" s="195"/>
      <c r="F552" s="195"/>
      <c r="G552" s="195"/>
      <c r="H552" s="195"/>
      <c r="I552" s="195"/>
      <c r="J552" s="195"/>
      <c r="K552" s="195"/>
      <c r="L552" s="195"/>
      <c r="M552" s="195"/>
      <c r="N552" s="195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  <c r="AA552" s="195"/>
      <c r="AB552" s="195"/>
      <c r="AC552" s="195"/>
      <c r="AD552" s="195"/>
      <c r="AE552" s="195"/>
    </row>
    <row r="553" spans="1:31" ht="15.75" customHeight="1">
      <c r="A553" s="195"/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  <c r="M553" s="195"/>
      <c r="N553" s="195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  <c r="AA553" s="195"/>
      <c r="AB553" s="195"/>
      <c r="AC553" s="195"/>
      <c r="AD553" s="195"/>
      <c r="AE553" s="195"/>
    </row>
    <row r="554" spans="1:31" ht="15.75" customHeight="1">
      <c r="A554" s="195"/>
      <c r="B554" s="195"/>
      <c r="C554" s="195"/>
      <c r="D554" s="195"/>
      <c r="E554" s="195"/>
      <c r="F554" s="195"/>
      <c r="G554" s="195"/>
      <c r="H554" s="195"/>
      <c r="I554" s="195"/>
      <c r="J554" s="195"/>
      <c r="K554" s="195"/>
      <c r="L554" s="195"/>
      <c r="M554" s="195"/>
      <c r="N554" s="195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  <c r="AA554" s="195"/>
      <c r="AB554" s="195"/>
      <c r="AC554" s="195"/>
      <c r="AD554" s="195"/>
      <c r="AE554" s="195"/>
    </row>
    <row r="555" spans="1:31" ht="15.75" customHeight="1">
      <c r="A555" s="195"/>
      <c r="B555" s="195"/>
      <c r="C555" s="195"/>
      <c r="D555" s="195"/>
      <c r="E555" s="195"/>
      <c r="F555" s="195"/>
      <c r="G555" s="195"/>
      <c r="H555" s="195"/>
      <c r="I555" s="195"/>
      <c r="J555" s="195"/>
      <c r="K555" s="195"/>
      <c r="L555" s="195"/>
      <c r="M555" s="195"/>
      <c r="N555" s="195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  <c r="AA555" s="195"/>
      <c r="AB555" s="195"/>
      <c r="AC555" s="195"/>
      <c r="AD555" s="195"/>
      <c r="AE555" s="195"/>
    </row>
    <row r="556" spans="1:31" ht="15.75" customHeight="1">
      <c r="A556" s="195"/>
      <c r="B556" s="195"/>
      <c r="C556" s="195"/>
      <c r="D556" s="195"/>
      <c r="E556" s="195"/>
      <c r="F556" s="195"/>
      <c r="G556" s="195"/>
      <c r="H556" s="195"/>
      <c r="I556" s="195"/>
      <c r="J556" s="195"/>
      <c r="K556" s="195"/>
      <c r="L556" s="195"/>
      <c r="M556" s="195"/>
      <c r="N556" s="195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  <c r="AA556" s="195"/>
      <c r="AB556" s="195"/>
      <c r="AC556" s="195"/>
      <c r="AD556" s="195"/>
      <c r="AE556" s="195"/>
    </row>
    <row r="557" spans="1:31" ht="15.75" customHeight="1">
      <c r="A557" s="195"/>
      <c r="B557" s="195"/>
      <c r="C557" s="195"/>
      <c r="D557" s="195"/>
      <c r="E557" s="195"/>
      <c r="F557" s="195"/>
      <c r="G557" s="195"/>
      <c r="H557" s="195"/>
      <c r="I557" s="195"/>
      <c r="J557" s="195"/>
      <c r="K557" s="195"/>
      <c r="L557" s="195"/>
      <c r="M557" s="195"/>
      <c r="N557" s="195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  <c r="AA557" s="195"/>
      <c r="AB557" s="195"/>
      <c r="AC557" s="195"/>
      <c r="AD557" s="195"/>
      <c r="AE557" s="195"/>
    </row>
    <row r="558" spans="1:31" ht="15.75" customHeight="1">
      <c r="A558" s="195"/>
      <c r="B558" s="195"/>
      <c r="C558" s="195"/>
      <c r="D558" s="195"/>
      <c r="E558" s="195"/>
      <c r="F558" s="195"/>
      <c r="G558" s="195"/>
      <c r="H558" s="195"/>
      <c r="I558" s="195"/>
      <c r="J558" s="195"/>
      <c r="K558" s="195"/>
      <c r="L558" s="195"/>
      <c r="M558" s="195"/>
      <c r="N558" s="195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  <c r="AA558" s="195"/>
      <c r="AB558" s="195"/>
      <c r="AC558" s="195"/>
      <c r="AD558" s="195"/>
      <c r="AE558" s="195"/>
    </row>
    <row r="559" spans="1:31" ht="15.75" customHeight="1">
      <c r="A559" s="195"/>
      <c r="B559" s="195"/>
      <c r="C559" s="195"/>
      <c r="D559" s="195"/>
      <c r="E559" s="195"/>
      <c r="F559" s="195"/>
      <c r="G559" s="195"/>
      <c r="H559" s="195"/>
      <c r="I559" s="195"/>
      <c r="J559" s="195"/>
      <c r="K559" s="195"/>
      <c r="L559" s="195"/>
      <c r="M559" s="195"/>
      <c r="N559" s="195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  <c r="AA559" s="195"/>
      <c r="AB559" s="195"/>
      <c r="AC559" s="195"/>
      <c r="AD559" s="195"/>
      <c r="AE559" s="195"/>
    </row>
    <row r="560" spans="1:31" ht="15.75" customHeight="1">
      <c r="A560" s="195"/>
      <c r="B560" s="195"/>
      <c r="C560" s="195"/>
      <c r="D560" s="195"/>
      <c r="E560" s="195"/>
      <c r="F560" s="195"/>
      <c r="G560" s="195"/>
      <c r="H560" s="195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</row>
    <row r="561" spans="1:31" ht="15.75" customHeight="1">
      <c r="A561" s="195"/>
      <c r="B561" s="195"/>
      <c r="C561" s="195"/>
      <c r="D561" s="195"/>
      <c r="E561" s="195"/>
      <c r="F561" s="195"/>
      <c r="G561" s="195"/>
      <c r="H561" s="195"/>
      <c r="I561" s="195"/>
      <c r="J561" s="195"/>
      <c r="K561" s="195"/>
      <c r="L561" s="195"/>
      <c r="M561" s="195"/>
      <c r="N561" s="195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  <c r="AA561" s="195"/>
      <c r="AB561" s="195"/>
      <c r="AC561" s="195"/>
      <c r="AD561" s="195"/>
      <c r="AE561" s="195"/>
    </row>
    <row r="562" spans="1:31" ht="15.75" customHeight="1">
      <c r="A562" s="195"/>
      <c r="B562" s="195"/>
      <c r="C562" s="195"/>
      <c r="D562" s="195"/>
      <c r="E562" s="195"/>
      <c r="F562" s="195"/>
      <c r="G562" s="195"/>
      <c r="H562" s="195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</row>
    <row r="563" spans="1:31" ht="15.75" customHeight="1">
      <c r="A563" s="195"/>
      <c r="B563" s="195"/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95"/>
    </row>
    <row r="564" spans="1:31" ht="15.75" customHeight="1">
      <c r="A564" s="195"/>
      <c r="B564" s="195"/>
      <c r="C564" s="195"/>
      <c r="D564" s="195"/>
      <c r="E564" s="195"/>
      <c r="F564" s="195"/>
      <c r="G564" s="195"/>
      <c r="H564" s="195"/>
      <c r="I564" s="195"/>
      <c r="J564" s="195"/>
      <c r="K564" s="195"/>
      <c r="L564" s="195"/>
      <c r="M564" s="195"/>
      <c r="N564" s="195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  <c r="AA564" s="195"/>
      <c r="AB564" s="195"/>
      <c r="AC564" s="195"/>
      <c r="AD564" s="195"/>
      <c r="AE564" s="195"/>
    </row>
    <row r="565" spans="1:31" ht="15.75" customHeight="1">
      <c r="A565" s="195"/>
      <c r="B565" s="195"/>
      <c r="C565" s="195"/>
      <c r="D565" s="195"/>
      <c r="E565" s="195"/>
      <c r="F565" s="195"/>
      <c r="G565" s="195"/>
      <c r="H565" s="195"/>
      <c r="I565" s="195"/>
      <c r="J565" s="195"/>
      <c r="K565" s="195"/>
      <c r="L565" s="195"/>
      <c r="M565" s="195"/>
      <c r="N565" s="195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  <c r="AA565" s="195"/>
      <c r="AB565" s="195"/>
      <c r="AC565" s="195"/>
      <c r="AD565" s="195"/>
      <c r="AE565" s="195"/>
    </row>
    <row r="566" spans="1:31" ht="15.75" customHeight="1">
      <c r="A566" s="195"/>
      <c r="B566" s="195"/>
      <c r="C566" s="195"/>
      <c r="D566" s="195"/>
      <c r="E566" s="195"/>
      <c r="F566" s="195"/>
      <c r="G566" s="195"/>
      <c r="H566" s="195"/>
      <c r="I566" s="195"/>
      <c r="J566" s="195"/>
      <c r="K566" s="195"/>
      <c r="L566" s="195"/>
      <c r="M566" s="195"/>
      <c r="N566" s="195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  <c r="AA566" s="195"/>
      <c r="AB566" s="195"/>
      <c r="AC566" s="195"/>
      <c r="AD566" s="195"/>
      <c r="AE566" s="195"/>
    </row>
    <row r="567" spans="1:31" ht="15.75" customHeight="1">
      <c r="A567" s="195"/>
      <c r="B567" s="195"/>
      <c r="C567" s="195"/>
      <c r="D567" s="195"/>
      <c r="E567" s="195"/>
      <c r="F567" s="195"/>
      <c r="G567" s="195"/>
      <c r="H567" s="195"/>
      <c r="I567" s="195"/>
      <c r="J567" s="195"/>
      <c r="K567" s="195"/>
      <c r="L567" s="195"/>
      <c r="M567" s="195"/>
      <c r="N567" s="195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  <c r="AA567" s="195"/>
      <c r="AB567" s="195"/>
      <c r="AC567" s="195"/>
      <c r="AD567" s="195"/>
      <c r="AE567" s="195"/>
    </row>
    <row r="568" spans="1:31" ht="15.75" customHeight="1">
      <c r="A568" s="195"/>
      <c r="B568" s="195"/>
      <c r="C568" s="195"/>
      <c r="D568" s="195"/>
      <c r="E568" s="195"/>
      <c r="F568" s="195"/>
      <c r="G568" s="195"/>
      <c r="H568" s="195"/>
      <c r="I568" s="195"/>
      <c r="J568" s="195"/>
      <c r="K568" s="195"/>
      <c r="L568" s="195"/>
      <c r="M568" s="195"/>
      <c r="N568" s="195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  <c r="AA568" s="195"/>
      <c r="AB568" s="195"/>
      <c r="AC568" s="195"/>
      <c r="AD568" s="195"/>
      <c r="AE568" s="195"/>
    </row>
    <row r="569" spans="1:31" ht="15.75" customHeight="1">
      <c r="A569" s="195"/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95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  <c r="AA569" s="195"/>
      <c r="AB569" s="195"/>
      <c r="AC569" s="195"/>
      <c r="AD569" s="195"/>
      <c r="AE569" s="195"/>
    </row>
    <row r="570" spans="1:31" ht="15.75" customHeight="1">
      <c r="A570" s="195"/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95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  <c r="AA570" s="195"/>
      <c r="AB570" s="195"/>
      <c r="AC570" s="195"/>
      <c r="AD570" s="195"/>
      <c r="AE570" s="195"/>
    </row>
    <row r="571" spans="1:31" ht="15.75" customHeight="1">
      <c r="A571" s="195"/>
      <c r="B571" s="195"/>
      <c r="C571" s="195"/>
      <c r="D571" s="195"/>
      <c r="E571" s="195"/>
      <c r="F571" s="195"/>
      <c r="G571" s="195"/>
      <c r="H571" s="195"/>
      <c r="I571" s="195"/>
      <c r="J571" s="195"/>
      <c r="K571" s="195"/>
      <c r="L571" s="195"/>
      <c r="M571" s="195"/>
      <c r="N571" s="195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  <c r="AA571" s="195"/>
      <c r="AB571" s="195"/>
      <c r="AC571" s="195"/>
      <c r="AD571" s="195"/>
      <c r="AE571" s="195"/>
    </row>
    <row r="572" spans="1:31" ht="15.75" customHeight="1">
      <c r="A572" s="195"/>
      <c r="B572" s="195"/>
      <c r="C572" s="195"/>
      <c r="D572" s="195"/>
      <c r="E572" s="195"/>
      <c r="F572" s="195"/>
      <c r="G572" s="195"/>
      <c r="H572" s="195"/>
      <c r="I572" s="195"/>
      <c r="J572" s="195"/>
      <c r="K572" s="195"/>
      <c r="L572" s="195"/>
      <c r="M572" s="195"/>
      <c r="N572" s="195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  <c r="AA572" s="195"/>
      <c r="AB572" s="195"/>
      <c r="AC572" s="195"/>
      <c r="AD572" s="195"/>
      <c r="AE572" s="195"/>
    </row>
    <row r="573" spans="1:31" ht="15.75" customHeight="1">
      <c r="A573" s="195"/>
      <c r="B573" s="195"/>
      <c r="C573" s="195"/>
      <c r="D573" s="195"/>
      <c r="E573" s="195"/>
      <c r="F573" s="195"/>
      <c r="G573" s="195"/>
      <c r="H573" s="195"/>
      <c r="I573" s="195"/>
      <c r="J573" s="195"/>
      <c r="K573" s="195"/>
      <c r="L573" s="195"/>
      <c r="M573" s="195"/>
      <c r="N573" s="195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  <c r="AA573" s="195"/>
      <c r="AB573" s="195"/>
      <c r="AC573" s="195"/>
      <c r="AD573" s="195"/>
      <c r="AE573" s="195"/>
    </row>
    <row r="574" spans="1:31" ht="15.75" customHeight="1">
      <c r="A574" s="195"/>
      <c r="B574" s="195"/>
      <c r="C574" s="195"/>
      <c r="D574" s="195"/>
      <c r="E574" s="195"/>
      <c r="F574" s="195"/>
      <c r="G574" s="195"/>
      <c r="H574" s="195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</row>
    <row r="575" spans="1:31" ht="15.75" customHeight="1">
      <c r="A575" s="195"/>
      <c r="B575" s="195"/>
      <c r="C575" s="195"/>
      <c r="D575" s="195"/>
      <c r="E575" s="195"/>
      <c r="F575" s="195"/>
      <c r="G575" s="195"/>
      <c r="H575" s="195"/>
      <c r="I575" s="195"/>
      <c r="J575" s="195"/>
      <c r="K575" s="195"/>
      <c r="L575" s="195"/>
      <c r="M575" s="195"/>
      <c r="N575" s="195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  <c r="AA575" s="195"/>
      <c r="AB575" s="195"/>
      <c r="AC575" s="195"/>
      <c r="AD575" s="195"/>
      <c r="AE575" s="195"/>
    </row>
    <row r="576" spans="1:31" ht="15.75" customHeight="1">
      <c r="A576" s="195"/>
      <c r="B576" s="195"/>
      <c r="C576" s="195"/>
      <c r="D576" s="195"/>
      <c r="E576" s="195"/>
      <c r="F576" s="195"/>
      <c r="G576" s="195"/>
      <c r="H576" s="195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</row>
    <row r="577" spans="1:31" ht="15.75" customHeight="1">
      <c r="A577" s="195"/>
      <c r="B577" s="195"/>
      <c r="C577" s="195"/>
      <c r="D577" s="195"/>
      <c r="E577" s="195"/>
      <c r="F577" s="195"/>
      <c r="G577" s="195"/>
      <c r="H577" s="195"/>
      <c r="I577" s="195"/>
      <c r="J577" s="195"/>
      <c r="K577" s="195"/>
      <c r="L577" s="195"/>
      <c r="M577" s="195"/>
      <c r="N577" s="195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  <c r="AA577" s="195"/>
      <c r="AB577" s="195"/>
      <c r="AC577" s="195"/>
      <c r="AD577" s="195"/>
      <c r="AE577" s="195"/>
    </row>
    <row r="578" spans="1:31" ht="15.75" customHeight="1">
      <c r="A578" s="195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</row>
    <row r="579" spans="1:31" ht="15.75" customHeight="1">
      <c r="A579" s="195"/>
      <c r="B579" s="195"/>
      <c r="C579" s="195"/>
      <c r="D579" s="195"/>
      <c r="E579" s="195"/>
      <c r="F579" s="195"/>
      <c r="G579" s="195"/>
      <c r="H579" s="195"/>
      <c r="I579" s="195"/>
      <c r="J579" s="195"/>
      <c r="K579" s="195"/>
      <c r="L579" s="195"/>
      <c r="M579" s="195"/>
      <c r="N579" s="195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  <c r="AA579" s="195"/>
      <c r="AB579" s="195"/>
      <c r="AC579" s="195"/>
      <c r="AD579" s="195"/>
      <c r="AE579" s="195"/>
    </row>
    <row r="580" spans="1:31" ht="15.75" customHeight="1">
      <c r="A580" s="195"/>
      <c r="B580" s="195"/>
      <c r="C580" s="195"/>
      <c r="D580" s="195"/>
      <c r="E580" s="195"/>
      <c r="F580" s="195"/>
      <c r="G580" s="195"/>
      <c r="H580" s="195"/>
      <c r="I580" s="195"/>
      <c r="J580" s="195"/>
      <c r="K580" s="195"/>
      <c r="L580" s="195"/>
      <c r="M580" s="195"/>
      <c r="N580" s="195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  <c r="AA580" s="195"/>
      <c r="AB580" s="195"/>
      <c r="AC580" s="195"/>
      <c r="AD580" s="195"/>
      <c r="AE580" s="195"/>
    </row>
    <row r="581" spans="1:31" ht="15.75" customHeight="1">
      <c r="A581" s="195"/>
      <c r="B581" s="195"/>
      <c r="C581" s="195"/>
      <c r="D581" s="195"/>
      <c r="E581" s="195"/>
      <c r="F581" s="195"/>
      <c r="G581" s="195"/>
      <c r="H581" s="195"/>
      <c r="I581" s="195"/>
      <c r="J581" s="195"/>
      <c r="K581" s="195"/>
      <c r="L581" s="195"/>
      <c r="M581" s="195"/>
      <c r="N581" s="195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  <c r="AA581" s="195"/>
      <c r="AB581" s="195"/>
      <c r="AC581" s="195"/>
      <c r="AD581" s="195"/>
      <c r="AE581" s="195"/>
    </row>
    <row r="582" spans="1:31" ht="15.75" customHeight="1">
      <c r="A582" s="195"/>
      <c r="B582" s="195"/>
      <c r="C582" s="195"/>
      <c r="D582" s="195"/>
      <c r="E582" s="195"/>
      <c r="F582" s="195"/>
      <c r="G582" s="195"/>
      <c r="H582" s="195"/>
      <c r="I582" s="195"/>
      <c r="J582" s="195"/>
      <c r="K582" s="195"/>
      <c r="L582" s="195"/>
      <c r="M582" s="195"/>
      <c r="N582" s="195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  <c r="AA582" s="195"/>
      <c r="AB582" s="195"/>
      <c r="AC582" s="195"/>
      <c r="AD582" s="195"/>
      <c r="AE582" s="195"/>
    </row>
    <row r="583" spans="1:31" ht="15.75" customHeight="1">
      <c r="A583" s="195"/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95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  <c r="AA583" s="195"/>
      <c r="AB583" s="195"/>
      <c r="AC583" s="195"/>
      <c r="AD583" s="195"/>
      <c r="AE583" s="195"/>
    </row>
    <row r="584" spans="1:31" ht="15.75" customHeight="1">
      <c r="A584" s="195"/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95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  <c r="AA584" s="195"/>
      <c r="AB584" s="195"/>
      <c r="AC584" s="195"/>
      <c r="AD584" s="195"/>
      <c r="AE584" s="195"/>
    </row>
    <row r="585" spans="1:31" ht="15.75" customHeight="1">
      <c r="A585" s="195"/>
      <c r="B585" s="195"/>
      <c r="C585" s="195"/>
      <c r="D585" s="195"/>
      <c r="E585" s="195"/>
      <c r="F585" s="195"/>
      <c r="G585" s="195"/>
      <c r="H585" s="195"/>
      <c r="I585" s="195"/>
      <c r="J585" s="195"/>
      <c r="K585" s="195"/>
      <c r="L585" s="195"/>
      <c r="M585" s="195"/>
      <c r="N585" s="195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  <c r="AA585" s="195"/>
      <c r="AB585" s="195"/>
      <c r="AC585" s="195"/>
      <c r="AD585" s="195"/>
      <c r="AE585" s="195"/>
    </row>
    <row r="586" spans="1:31" ht="15.75" customHeight="1">
      <c r="A586" s="195"/>
      <c r="B586" s="195"/>
      <c r="C586" s="195"/>
      <c r="D586" s="195"/>
      <c r="E586" s="195"/>
      <c r="F586" s="195"/>
      <c r="G586" s="195"/>
      <c r="H586" s="195"/>
      <c r="I586" s="195"/>
      <c r="J586" s="195"/>
      <c r="K586" s="195"/>
      <c r="L586" s="195"/>
      <c r="M586" s="195"/>
      <c r="N586" s="195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  <c r="AA586" s="195"/>
      <c r="AB586" s="195"/>
      <c r="AC586" s="195"/>
      <c r="AD586" s="195"/>
      <c r="AE586" s="195"/>
    </row>
    <row r="587" spans="1:31" ht="15.75" customHeight="1">
      <c r="A587" s="195"/>
      <c r="B587" s="195"/>
      <c r="C587" s="195"/>
      <c r="D587" s="195"/>
      <c r="E587" s="195"/>
      <c r="F587" s="195"/>
      <c r="G587" s="195"/>
      <c r="H587" s="195"/>
      <c r="I587" s="195"/>
      <c r="J587" s="195"/>
      <c r="K587" s="195"/>
      <c r="L587" s="195"/>
      <c r="M587" s="195"/>
      <c r="N587" s="195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  <c r="AA587" s="195"/>
      <c r="AB587" s="195"/>
      <c r="AC587" s="195"/>
      <c r="AD587" s="195"/>
      <c r="AE587" s="195"/>
    </row>
    <row r="588" spans="1:31" ht="15.75" customHeight="1">
      <c r="A588" s="195"/>
      <c r="B588" s="195"/>
      <c r="C588" s="195"/>
      <c r="D588" s="195"/>
      <c r="E588" s="195"/>
      <c r="F588" s="195"/>
      <c r="G588" s="195"/>
      <c r="H588" s="195"/>
      <c r="I588" s="195"/>
      <c r="J588" s="195"/>
      <c r="K588" s="195"/>
      <c r="L588" s="195"/>
      <c r="M588" s="195"/>
      <c r="N588" s="195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  <c r="AA588" s="195"/>
      <c r="AB588" s="195"/>
      <c r="AC588" s="195"/>
      <c r="AD588" s="195"/>
      <c r="AE588" s="195"/>
    </row>
    <row r="589" spans="1:31" ht="15.75" customHeight="1">
      <c r="A589" s="195"/>
      <c r="B589" s="195"/>
      <c r="C589" s="195"/>
      <c r="D589" s="195"/>
      <c r="E589" s="195"/>
      <c r="F589" s="195"/>
      <c r="G589" s="195"/>
      <c r="H589" s="195"/>
      <c r="I589" s="195"/>
      <c r="J589" s="195"/>
      <c r="K589" s="195"/>
      <c r="L589" s="195"/>
      <c r="M589" s="195"/>
      <c r="N589" s="195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  <c r="AA589" s="195"/>
      <c r="AB589" s="195"/>
      <c r="AC589" s="195"/>
      <c r="AD589" s="195"/>
      <c r="AE589" s="195"/>
    </row>
    <row r="590" spans="1:31" ht="15.75" customHeight="1">
      <c r="A590" s="195"/>
      <c r="B590" s="195"/>
      <c r="C590" s="195"/>
      <c r="D590" s="195"/>
      <c r="E590" s="195"/>
      <c r="F590" s="195"/>
      <c r="G590" s="195"/>
      <c r="H590" s="195"/>
      <c r="I590" s="195"/>
      <c r="J590" s="195"/>
      <c r="K590" s="195"/>
      <c r="L590" s="195"/>
      <c r="M590" s="195"/>
      <c r="N590" s="195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  <c r="AA590" s="195"/>
      <c r="AB590" s="195"/>
      <c r="AC590" s="195"/>
      <c r="AD590" s="195"/>
      <c r="AE590" s="195"/>
    </row>
    <row r="591" spans="1:31" ht="15.75" customHeight="1">
      <c r="A591" s="195"/>
      <c r="B591" s="195"/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  <c r="AA591" s="195"/>
      <c r="AB591" s="195"/>
      <c r="AC591" s="195"/>
      <c r="AD591" s="195"/>
      <c r="AE591" s="195"/>
    </row>
    <row r="592" spans="1:31" ht="15.75" customHeight="1">
      <c r="A592" s="195"/>
      <c r="B592" s="195"/>
      <c r="C592" s="195"/>
      <c r="D592" s="195"/>
      <c r="E592" s="195"/>
      <c r="F592" s="195"/>
      <c r="G592" s="195"/>
      <c r="H592" s="195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</row>
    <row r="593" spans="1:31" ht="15.75" customHeight="1">
      <c r="A593" s="195"/>
      <c r="B593" s="195"/>
      <c r="C593" s="195"/>
      <c r="D593" s="195"/>
      <c r="E593" s="195"/>
      <c r="F593" s="195"/>
      <c r="G593" s="195"/>
      <c r="H593" s="195"/>
      <c r="I593" s="195"/>
      <c r="J593" s="195"/>
      <c r="K593" s="195"/>
      <c r="L593" s="195"/>
      <c r="M593" s="195"/>
      <c r="N593" s="195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  <c r="AA593" s="195"/>
      <c r="AB593" s="195"/>
      <c r="AC593" s="195"/>
      <c r="AD593" s="195"/>
      <c r="AE593" s="195"/>
    </row>
    <row r="594" spans="1:31" ht="15.75" customHeight="1">
      <c r="A594" s="195"/>
      <c r="B594" s="195"/>
      <c r="C594" s="195"/>
      <c r="D594" s="195"/>
      <c r="E594" s="195"/>
      <c r="F594" s="195"/>
      <c r="G594" s="195"/>
      <c r="H594" s="195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</row>
    <row r="595" spans="1:31" ht="15.75" customHeight="1">
      <c r="A595" s="195"/>
      <c r="B595" s="195"/>
      <c r="C595" s="195"/>
      <c r="D595" s="195"/>
      <c r="E595" s="195"/>
      <c r="F595" s="195"/>
      <c r="G595" s="195"/>
      <c r="H595" s="195"/>
      <c r="I595" s="195"/>
      <c r="J595" s="195"/>
      <c r="K595" s="195"/>
      <c r="L595" s="195"/>
      <c r="M595" s="195"/>
      <c r="N595" s="195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  <c r="AA595" s="195"/>
      <c r="AB595" s="195"/>
      <c r="AC595" s="195"/>
      <c r="AD595" s="195"/>
      <c r="AE595" s="195"/>
    </row>
    <row r="596" spans="1:31" ht="15.75" customHeight="1">
      <c r="A596" s="195"/>
      <c r="B596" s="195"/>
      <c r="C596" s="195"/>
      <c r="D596" s="195"/>
      <c r="E596" s="195"/>
      <c r="F596" s="195"/>
      <c r="G596" s="195"/>
      <c r="H596" s="195"/>
      <c r="I596" s="195"/>
      <c r="J596" s="195"/>
      <c r="K596" s="195"/>
      <c r="L596" s="195"/>
      <c r="M596" s="195"/>
      <c r="N596" s="195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  <c r="AA596" s="195"/>
      <c r="AB596" s="195"/>
      <c r="AC596" s="195"/>
      <c r="AD596" s="195"/>
      <c r="AE596" s="195"/>
    </row>
    <row r="597" spans="1:31" ht="15.75" customHeight="1">
      <c r="A597" s="195"/>
      <c r="B597" s="195"/>
      <c r="C597" s="195"/>
      <c r="D597" s="195"/>
      <c r="E597" s="195"/>
      <c r="F597" s="195"/>
      <c r="G597" s="195"/>
      <c r="H597" s="195"/>
      <c r="I597" s="195"/>
      <c r="J597" s="195"/>
      <c r="K597" s="195"/>
      <c r="L597" s="195"/>
      <c r="M597" s="195"/>
      <c r="N597" s="195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  <c r="AA597" s="195"/>
      <c r="AB597" s="195"/>
      <c r="AC597" s="195"/>
      <c r="AD597" s="195"/>
      <c r="AE597" s="195"/>
    </row>
    <row r="598" spans="1:31" ht="15.75" customHeight="1">
      <c r="A598" s="195"/>
      <c r="B598" s="195"/>
      <c r="C598" s="195"/>
      <c r="D598" s="195"/>
      <c r="E598" s="195"/>
      <c r="F598" s="195"/>
      <c r="G598" s="195"/>
      <c r="H598" s="195"/>
      <c r="I598" s="195"/>
      <c r="J598" s="195"/>
      <c r="K598" s="195"/>
      <c r="L598" s="195"/>
      <c r="M598" s="195"/>
      <c r="N598" s="195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  <c r="AA598" s="195"/>
      <c r="AB598" s="195"/>
      <c r="AC598" s="195"/>
      <c r="AD598" s="195"/>
      <c r="AE598" s="195"/>
    </row>
    <row r="599" spans="1:31" ht="15.75" customHeight="1">
      <c r="A599" s="195"/>
      <c r="B599" s="195"/>
      <c r="C599" s="195"/>
      <c r="D599" s="195"/>
      <c r="E599" s="195"/>
      <c r="F599" s="195"/>
      <c r="G599" s="195"/>
      <c r="H599" s="195"/>
      <c r="I599" s="195"/>
      <c r="J599" s="195"/>
      <c r="K599" s="195"/>
      <c r="L599" s="195"/>
      <c r="M599" s="195"/>
      <c r="N599" s="195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  <c r="AA599" s="195"/>
      <c r="AB599" s="195"/>
      <c r="AC599" s="195"/>
      <c r="AD599" s="195"/>
      <c r="AE599" s="195"/>
    </row>
    <row r="600" spans="1:31" ht="15.75" customHeight="1">
      <c r="A600" s="195"/>
      <c r="B600" s="195"/>
      <c r="C600" s="195"/>
      <c r="D600" s="195"/>
      <c r="E600" s="195"/>
      <c r="F600" s="195"/>
      <c r="G600" s="195"/>
      <c r="H600" s="195"/>
      <c r="I600" s="195"/>
      <c r="J600" s="195"/>
      <c r="K600" s="195"/>
      <c r="L600" s="195"/>
      <c r="M600" s="195"/>
      <c r="N600" s="195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  <c r="AA600" s="195"/>
      <c r="AB600" s="195"/>
      <c r="AC600" s="195"/>
      <c r="AD600" s="195"/>
      <c r="AE600" s="195"/>
    </row>
    <row r="601" spans="1:31" ht="15.75" customHeight="1">
      <c r="A601" s="195"/>
      <c r="B601" s="195"/>
      <c r="C601" s="195"/>
      <c r="D601" s="195"/>
      <c r="E601" s="195"/>
      <c r="F601" s="195"/>
      <c r="G601" s="195"/>
      <c r="H601" s="195"/>
      <c r="I601" s="195"/>
      <c r="J601" s="195"/>
      <c r="K601" s="195"/>
      <c r="L601" s="195"/>
      <c r="M601" s="195"/>
      <c r="N601" s="195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  <c r="AA601" s="195"/>
      <c r="AB601" s="195"/>
      <c r="AC601" s="195"/>
      <c r="AD601" s="195"/>
      <c r="AE601" s="195"/>
    </row>
    <row r="602" spans="1:31" ht="15.75" customHeight="1">
      <c r="A602" s="195"/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95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  <c r="AA602" s="195"/>
      <c r="AB602" s="195"/>
      <c r="AC602" s="195"/>
      <c r="AD602" s="195"/>
      <c r="AE602" s="195"/>
    </row>
    <row r="603" spans="1:31" ht="15.75" customHeight="1">
      <c r="A603" s="195"/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95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  <c r="AA603" s="195"/>
      <c r="AB603" s="195"/>
      <c r="AC603" s="195"/>
      <c r="AD603" s="195"/>
      <c r="AE603" s="195"/>
    </row>
    <row r="604" spans="1:31" ht="15.75" customHeight="1">
      <c r="A604" s="195"/>
      <c r="B604" s="195"/>
      <c r="C604" s="195"/>
      <c r="D604" s="195"/>
      <c r="E604" s="195"/>
      <c r="F604" s="195"/>
      <c r="G604" s="195"/>
      <c r="H604" s="195"/>
      <c r="I604" s="195"/>
      <c r="J604" s="195"/>
      <c r="K604" s="195"/>
      <c r="L604" s="195"/>
      <c r="M604" s="195"/>
      <c r="N604" s="195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  <c r="AA604" s="195"/>
      <c r="AB604" s="195"/>
      <c r="AC604" s="195"/>
      <c r="AD604" s="195"/>
      <c r="AE604" s="195"/>
    </row>
    <row r="605" spans="1:31" ht="15.75" customHeight="1">
      <c r="A605" s="195"/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5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  <c r="AA605" s="195"/>
      <c r="AB605" s="195"/>
      <c r="AC605" s="195"/>
      <c r="AD605" s="195"/>
      <c r="AE605" s="195"/>
    </row>
    <row r="606" spans="1:31" ht="15.75" customHeight="1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5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  <c r="AA606" s="195"/>
      <c r="AB606" s="195"/>
      <c r="AC606" s="195"/>
      <c r="AD606" s="195"/>
      <c r="AE606" s="195"/>
    </row>
    <row r="607" spans="1:31" ht="15.75" customHeight="1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5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  <c r="AA607" s="195"/>
      <c r="AB607" s="195"/>
      <c r="AC607" s="195"/>
      <c r="AD607" s="195"/>
      <c r="AE607" s="195"/>
    </row>
    <row r="608" spans="1:31" ht="15.75" customHeight="1">
      <c r="A608" s="195"/>
      <c r="B608" s="195"/>
      <c r="C608" s="195"/>
      <c r="D608" s="195"/>
      <c r="E608" s="195"/>
      <c r="F608" s="195"/>
      <c r="G608" s="195"/>
      <c r="H608" s="195"/>
      <c r="I608" s="195"/>
      <c r="J608" s="195"/>
      <c r="K608" s="195"/>
      <c r="L608" s="195"/>
      <c r="M608" s="195"/>
      <c r="N608" s="195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  <c r="AA608" s="195"/>
      <c r="AB608" s="195"/>
      <c r="AC608" s="195"/>
      <c r="AD608" s="195"/>
      <c r="AE608" s="195"/>
    </row>
    <row r="609" spans="1:31" ht="15.75" customHeight="1">
      <c r="A609" s="195"/>
      <c r="B609" s="195"/>
      <c r="C609" s="195"/>
      <c r="D609" s="195"/>
      <c r="E609" s="195"/>
      <c r="F609" s="195"/>
      <c r="G609" s="195"/>
      <c r="H609" s="195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</row>
    <row r="610" spans="1:31" ht="15.75" customHeight="1">
      <c r="A610" s="195"/>
      <c r="B610" s="195"/>
      <c r="C610" s="195"/>
      <c r="D610" s="195"/>
      <c r="E610" s="195"/>
      <c r="F610" s="195"/>
      <c r="G610" s="195"/>
      <c r="H610" s="195"/>
      <c r="I610" s="195"/>
      <c r="J610" s="195"/>
      <c r="K610" s="195"/>
      <c r="L610" s="195"/>
      <c r="M610" s="195"/>
      <c r="N610" s="195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  <c r="AA610" s="195"/>
      <c r="AB610" s="195"/>
      <c r="AC610" s="195"/>
      <c r="AD610" s="195"/>
      <c r="AE610" s="195"/>
    </row>
    <row r="611" spans="1:31" ht="15.75" customHeight="1">
      <c r="A611" s="195"/>
      <c r="B611" s="195"/>
      <c r="C611" s="195"/>
      <c r="D611" s="195"/>
      <c r="E611" s="195"/>
      <c r="F611" s="195"/>
      <c r="G611" s="195"/>
      <c r="H611" s="195"/>
      <c r="I611" s="195"/>
      <c r="J611" s="195"/>
      <c r="K611" s="195"/>
      <c r="L611" s="195"/>
      <c r="M611" s="195"/>
      <c r="N611" s="195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  <c r="AA611" s="195"/>
      <c r="AB611" s="195"/>
      <c r="AC611" s="195"/>
      <c r="AD611" s="195"/>
      <c r="AE611" s="195"/>
    </row>
    <row r="612" spans="1:31" ht="15.75" customHeight="1">
      <c r="A612" s="195"/>
      <c r="B612" s="195"/>
      <c r="C612" s="195"/>
      <c r="D612" s="195"/>
      <c r="E612" s="195"/>
      <c r="F612" s="195"/>
      <c r="G612" s="195"/>
      <c r="H612" s="195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</row>
    <row r="613" spans="1:31" ht="15.75" customHeight="1">
      <c r="A613" s="195"/>
      <c r="B613" s="195"/>
      <c r="C613" s="195"/>
      <c r="D613" s="195"/>
      <c r="E613" s="195"/>
      <c r="F613" s="195"/>
      <c r="G613" s="195"/>
      <c r="H613" s="195"/>
      <c r="I613" s="195"/>
      <c r="J613" s="195"/>
      <c r="K613" s="195"/>
      <c r="L613" s="195"/>
      <c r="M613" s="195"/>
      <c r="N613" s="195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  <c r="AA613" s="195"/>
      <c r="AB613" s="195"/>
      <c r="AC613" s="195"/>
      <c r="AD613" s="195"/>
      <c r="AE613" s="195"/>
    </row>
    <row r="614" spans="1:31" ht="15.75" customHeight="1">
      <c r="A614" s="195"/>
      <c r="B614" s="195"/>
      <c r="C614" s="195"/>
      <c r="D614" s="195"/>
      <c r="E614" s="195"/>
      <c r="F614" s="195"/>
      <c r="G614" s="195"/>
      <c r="H614" s="195"/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  <c r="AA614" s="195"/>
      <c r="AB614" s="195"/>
      <c r="AC614" s="195"/>
      <c r="AD614" s="195"/>
      <c r="AE614" s="195"/>
    </row>
    <row r="615" spans="1:31" ht="15.75" customHeight="1">
      <c r="A615" s="195"/>
      <c r="B615" s="195"/>
      <c r="C615" s="195"/>
      <c r="D615" s="195"/>
      <c r="E615" s="195"/>
      <c r="F615" s="195"/>
      <c r="G615" s="195"/>
      <c r="H615" s="195"/>
      <c r="I615" s="195"/>
      <c r="J615" s="195"/>
      <c r="K615" s="195"/>
      <c r="L615" s="195"/>
      <c r="M615" s="195"/>
      <c r="N615" s="195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  <c r="AA615" s="195"/>
      <c r="AB615" s="195"/>
      <c r="AC615" s="195"/>
      <c r="AD615" s="195"/>
      <c r="AE615" s="195"/>
    </row>
    <row r="616" spans="1:31" ht="15.75" customHeight="1">
      <c r="A616" s="195"/>
      <c r="B616" s="195"/>
      <c r="C616" s="195"/>
      <c r="D616" s="195"/>
      <c r="E616" s="195"/>
      <c r="F616" s="195"/>
      <c r="G616" s="195"/>
      <c r="H616" s="195"/>
      <c r="I616" s="195"/>
      <c r="J616" s="195"/>
      <c r="K616" s="195"/>
      <c r="L616" s="195"/>
      <c r="M616" s="195"/>
      <c r="N616" s="195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  <c r="AA616" s="195"/>
      <c r="AB616" s="195"/>
      <c r="AC616" s="195"/>
      <c r="AD616" s="195"/>
      <c r="AE616" s="195"/>
    </row>
    <row r="617" spans="1:31" ht="15.75" customHeight="1">
      <c r="A617" s="195"/>
      <c r="B617" s="195"/>
      <c r="C617" s="195"/>
      <c r="D617" s="195"/>
      <c r="E617" s="195"/>
      <c r="F617" s="195"/>
      <c r="G617" s="195"/>
      <c r="H617" s="195"/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  <c r="AA617" s="195"/>
      <c r="AB617" s="195"/>
      <c r="AC617" s="195"/>
      <c r="AD617" s="195"/>
      <c r="AE617" s="195"/>
    </row>
    <row r="618" spans="1:31" ht="15.75" customHeight="1">
      <c r="A618" s="195"/>
      <c r="B618" s="195"/>
      <c r="C618" s="195"/>
      <c r="D618" s="195"/>
      <c r="E618" s="195"/>
      <c r="F618" s="195"/>
      <c r="G618" s="195"/>
      <c r="H618" s="195"/>
      <c r="I618" s="195"/>
      <c r="J618" s="195"/>
      <c r="K618" s="195"/>
      <c r="L618" s="195"/>
      <c r="M618" s="195"/>
      <c r="N618" s="195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  <c r="AA618" s="195"/>
      <c r="AB618" s="195"/>
      <c r="AC618" s="195"/>
      <c r="AD618" s="195"/>
      <c r="AE618" s="195"/>
    </row>
    <row r="619" spans="1:31" ht="15.75" customHeight="1">
      <c r="A619" s="195"/>
      <c r="B619" s="195"/>
      <c r="C619" s="195"/>
      <c r="D619" s="195"/>
      <c r="E619" s="195"/>
      <c r="F619" s="195"/>
      <c r="G619" s="195"/>
      <c r="H619" s="195"/>
      <c r="I619" s="195"/>
      <c r="J619" s="195"/>
      <c r="K619" s="195"/>
      <c r="L619" s="195"/>
      <c r="M619" s="195"/>
      <c r="N619" s="195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  <c r="AA619" s="195"/>
      <c r="AB619" s="195"/>
      <c r="AC619" s="195"/>
      <c r="AD619" s="195"/>
      <c r="AE619" s="195"/>
    </row>
    <row r="620" spans="1:31" ht="15.75" customHeight="1">
      <c r="A620" s="195"/>
      <c r="B620" s="195"/>
      <c r="C620" s="195"/>
      <c r="D620" s="195"/>
      <c r="E620" s="195"/>
      <c r="F620" s="195"/>
      <c r="G620" s="195"/>
      <c r="H620" s="195"/>
      <c r="I620" s="195"/>
      <c r="J620" s="195"/>
      <c r="K620" s="195"/>
      <c r="L620" s="195"/>
      <c r="M620" s="195"/>
      <c r="N620" s="195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</row>
    <row r="621" spans="1:31" ht="15.75" customHeight="1">
      <c r="A621" s="195"/>
      <c r="B621" s="195"/>
      <c r="C621" s="195"/>
      <c r="D621" s="195"/>
      <c r="E621" s="195"/>
      <c r="F621" s="195"/>
      <c r="G621" s="195"/>
      <c r="H621" s="195"/>
      <c r="I621" s="195"/>
      <c r="J621" s="195"/>
      <c r="K621" s="195"/>
      <c r="L621" s="195"/>
      <c r="M621" s="195"/>
      <c r="N621" s="195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  <c r="AA621" s="195"/>
      <c r="AB621" s="195"/>
      <c r="AC621" s="195"/>
      <c r="AD621" s="195"/>
      <c r="AE621" s="195"/>
    </row>
    <row r="622" spans="1:31" ht="15.75" customHeight="1">
      <c r="A622" s="195"/>
      <c r="B622" s="195"/>
      <c r="C622" s="195"/>
      <c r="D622" s="195"/>
      <c r="E622" s="195"/>
      <c r="F622" s="195"/>
      <c r="G622" s="195"/>
      <c r="H622" s="195"/>
      <c r="I622" s="195"/>
      <c r="J622" s="195"/>
      <c r="K622" s="195"/>
      <c r="L622" s="195"/>
      <c r="M622" s="195"/>
      <c r="N622" s="195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  <c r="AA622" s="195"/>
      <c r="AB622" s="195"/>
      <c r="AC622" s="195"/>
      <c r="AD622" s="195"/>
      <c r="AE622" s="195"/>
    </row>
    <row r="623" spans="1:31" ht="15.75" customHeight="1">
      <c r="A623" s="195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</row>
    <row r="624" spans="1:31" ht="15.75" customHeight="1">
      <c r="A624" s="195"/>
      <c r="B624" s="195"/>
      <c r="C624" s="195"/>
      <c r="D624" s="195"/>
      <c r="E624" s="195"/>
      <c r="F624" s="195"/>
      <c r="G624" s="195"/>
      <c r="H624" s="195"/>
      <c r="I624" s="195"/>
      <c r="J624" s="195"/>
      <c r="K624" s="195"/>
      <c r="L624" s="195"/>
      <c r="M624" s="195"/>
      <c r="N624" s="195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  <c r="AA624" s="195"/>
      <c r="AB624" s="195"/>
      <c r="AC624" s="195"/>
      <c r="AD624" s="195"/>
      <c r="AE624" s="195"/>
    </row>
    <row r="625" spans="1:31" ht="15.75" customHeight="1">
      <c r="A625" s="195"/>
      <c r="B625" s="195"/>
      <c r="C625" s="195"/>
      <c r="D625" s="195"/>
      <c r="E625" s="195"/>
      <c r="F625" s="195"/>
      <c r="G625" s="195"/>
      <c r="H625" s="195"/>
      <c r="I625" s="195"/>
      <c r="J625" s="195"/>
      <c r="K625" s="195"/>
      <c r="L625" s="195"/>
      <c r="M625" s="195"/>
      <c r="N625" s="195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  <c r="AA625" s="195"/>
      <c r="AB625" s="195"/>
      <c r="AC625" s="195"/>
      <c r="AD625" s="195"/>
      <c r="AE625" s="195"/>
    </row>
    <row r="626" spans="1:31" ht="15.75" customHeight="1">
      <c r="A626" s="195"/>
      <c r="B626" s="195"/>
      <c r="C626" s="195"/>
      <c r="D626" s="195"/>
      <c r="E626" s="195"/>
      <c r="F626" s="195"/>
      <c r="G626" s="195"/>
      <c r="H626" s="195"/>
      <c r="I626" s="195"/>
      <c r="J626" s="195"/>
      <c r="K626" s="195"/>
      <c r="L626" s="195"/>
      <c r="M626" s="195"/>
      <c r="N626" s="195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  <c r="AA626" s="195"/>
      <c r="AB626" s="195"/>
      <c r="AC626" s="195"/>
      <c r="AD626" s="195"/>
      <c r="AE626" s="195"/>
    </row>
    <row r="627" spans="1:31" ht="15.75" customHeight="1">
      <c r="A627" s="195"/>
      <c r="B627" s="195"/>
      <c r="C627" s="195"/>
      <c r="D627" s="195"/>
      <c r="E627" s="195"/>
      <c r="F627" s="195"/>
      <c r="G627" s="195"/>
      <c r="H627" s="195"/>
      <c r="I627" s="195"/>
      <c r="J627" s="195"/>
      <c r="K627" s="195"/>
      <c r="L627" s="195"/>
      <c r="M627" s="195"/>
      <c r="N627" s="195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  <c r="AA627" s="195"/>
      <c r="AB627" s="195"/>
      <c r="AC627" s="195"/>
      <c r="AD627" s="195"/>
      <c r="AE627" s="195"/>
    </row>
    <row r="628" spans="1:31" ht="15.75" customHeight="1">
      <c r="A628" s="195"/>
      <c r="B628" s="195"/>
      <c r="C628" s="195"/>
      <c r="D628" s="195"/>
      <c r="E628" s="195"/>
      <c r="F628" s="195"/>
      <c r="G628" s="195"/>
      <c r="H628" s="195"/>
      <c r="I628" s="195"/>
      <c r="J628" s="195"/>
      <c r="K628" s="195"/>
      <c r="L628" s="195"/>
      <c r="M628" s="195"/>
      <c r="N628" s="195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  <c r="AA628" s="195"/>
      <c r="AB628" s="195"/>
      <c r="AC628" s="195"/>
      <c r="AD628" s="195"/>
      <c r="AE628" s="195"/>
    </row>
    <row r="629" spans="1:31" ht="15.75" customHeight="1">
      <c r="A629" s="195"/>
      <c r="B629" s="195"/>
      <c r="C629" s="195"/>
      <c r="D629" s="195"/>
      <c r="E629" s="195"/>
      <c r="F629" s="195"/>
      <c r="G629" s="195"/>
      <c r="H629" s="195"/>
      <c r="I629" s="195"/>
      <c r="J629" s="195"/>
      <c r="K629" s="195"/>
      <c r="L629" s="195"/>
      <c r="M629" s="195"/>
      <c r="N629" s="195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  <c r="AA629" s="195"/>
      <c r="AB629" s="195"/>
      <c r="AC629" s="195"/>
      <c r="AD629" s="195"/>
      <c r="AE629" s="195"/>
    </row>
    <row r="630" spans="1:31" ht="15.75" customHeight="1">
      <c r="A630" s="195"/>
      <c r="B630" s="195"/>
      <c r="C630" s="195"/>
      <c r="D630" s="195"/>
      <c r="E630" s="195"/>
      <c r="F630" s="195"/>
      <c r="G630" s="195"/>
      <c r="H630" s="195"/>
      <c r="I630" s="195"/>
      <c r="J630" s="195"/>
      <c r="K630" s="195"/>
      <c r="L630" s="195"/>
      <c r="M630" s="195"/>
      <c r="N630" s="195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  <c r="AA630" s="195"/>
      <c r="AB630" s="195"/>
      <c r="AC630" s="195"/>
      <c r="AD630" s="195"/>
      <c r="AE630" s="195"/>
    </row>
    <row r="631" spans="1:31" ht="15.75" customHeight="1">
      <c r="A631" s="195"/>
      <c r="B631" s="195"/>
      <c r="C631" s="195"/>
      <c r="D631" s="195"/>
      <c r="E631" s="195"/>
      <c r="F631" s="195"/>
      <c r="G631" s="195"/>
      <c r="H631" s="195"/>
      <c r="I631" s="195"/>
      <c r="J631" s="195"/>
      <c r="K631" s="195"/>
      <c r="L631" s="195"/>
      <c r="M631" s="195"/>
      <c r="N631" s="195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  <c r="AA631" s="195"/>
      <c r="AB631" s="195"/>
      <c r="AC631" s="195"/>
      <c r="AD631" s="195"/>
      <c r="AE631" s="195"/>
    </row>
    <row r="632" spans="1:31" ht="15.75" customHeight="1">
      <c r="A632" s="195"/>
      <c r="B632" s="195"/>
      <c r="C632" s="195"/>
      <c r="D632" s="195"/>
      <c r="E632" s="195"/>
      <c r="F632" s="195"/>
      <c r="G632" s="195"/>
      <c r="H632" s="195"/>
      <c r="I632" s="195"/>
      <c r="J632" s="195"/>
      <c r="K632" s="195"/>
      <c r="L632" s="195"/>
      <c r="M632" s="195"/>
      <c r="N632" s="195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  <c r="AA632" s="195"/>
      <c r="AB632" s="195"/>
      <c r="AC632" s="195"/>
      <c r="AD632" s="195"/>
      <c r="AE632" s="195"/>
    </row>
    <row r="633" spans="1:31" ht="15.75" customHeight="1">
      <c r="A633" s="195"/>
      <c r="B633" s="195"/>
      <c r="C633" s="195"/>
      <c r="D633" s="195"/>
      <c r="E633" s="195"/>
      <c r="F633" s="195"/>
      <c r="G633" s="195"/>
      <c r="H633" s="195"/>
      <c r="I633" s="195"/>
      <c r="J633" s="195"/>
      <c r="K633" s="195"/>
      <c r="L633" s="195"/>
      <c r="M633" s="195"/>
      <c r="N633" s="195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  <c r="AA633" s="195"/>
      <c r="AB633" s="195"/>
      <c r="AC633" s="195"/>
      <c r="AD633" s="195"/>
      <c r="AE633" s="195"/>
    </row>
    <row r="634" spans="1:31" ht="15.75" customHeight="1">
      <c r="A634" s="195"/>
      <c r="B634" s="195"/>
      <c r="C634" s="195"/>
      <c r="D634" s="195"/>
      <c r="E634" s="195"/>
      <c r="F634" s="195"/>
      <c r="G634" s="195"/>
      <c r="H634" s="195"/>
      <c r="I634" s="195"/>
      <c r="J634" s="195"/>
      <c r="K634" s="195"/>
      <c r="L634" s="195"/>
      <c r="M634" s="195"/>
      <c r="N634" s="195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  <c r="AA634" s="195"/>
      <c r="AB634" s="195"/>
      <c r="AC634" s="195"/>
      <c r="AD634" s="195"/>
      <c r="AE634" s="195"/>
    </row>
    <row r="635" spans="1:31" ht="15.75" customHeight="1">
      <c r="A635" s="195"/>
      <c r="B635" s="195"/>
      <c r="C635" s="195"/>
      <c r="D635" s="195"/>
      <c r="E635" s="195"/>
      <c r="F635" s="195"/>
      <c r="G635" s="195"/>
      <c r="H635" s="195"/>
      <c r="I635" s="195"/>
      <c r="J635" s="195"/>
      <c r="K635" s="195"/>
      <c r="L635" s="195"/>
      <c r="M635" s="195"/>
      <c r="N635" s="195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  <c r="AA635" s="195"/>
      <c r="AB635" s="195"/>
      <c r="AC635" s="195"/>
      <c r="AD635" s="195"/>
      <c r="AE635" s="195"/>
    </row>
    <row r="636" spans="1:31" ht="15.75" customHeight="1">
      <c r="A636" s="195"/>
      <c r="B636" s="195"/>
      <c r="C636" s="195"/>
      <c r="D636" s="195"/>
      <c r="E636" s="195"/>
      <c r="F636" s="195"/>
      <c r="G636" s="195"/>
      <c r="H636" s="195"/>
      <c r="I636" s="195"/>
      <c r="J636" s="195"/>
      <c r="K636" s="195"/>
      <c r="L636" s="195"/>
      <c r="M636" s="195"/>
      <c r="N636" s="195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  <c r="AA636" s="195"/>
      <c r="AB636" s="195"/>
      <c r="AC636" s="195"/>
      <c r="AD636" s="195"/>
      <c r="AE636" s="195"/>
    </row>
    <row r="637" spans="1:31" ht="15.75" customHeight="1">
      <c r="A637" s="195"/>
      <c r="B637" s="195"/>
      <c r="C637" s="195"/>
      <c r="D637" s="195"/>
      <c r="E637" s="195"/>
      <c r="F637" s="195"/>
      <c r="G637" s="195"/>
      <c r="H637" s="195"/>
      <c r="I637" s="195"/>
      <c r="J637" s="195"/>
      <c r="K637" s="195"/>
      <c r="L637" s="195"/>
      <c r="M637" s="195"/>
      <c r="N637" s="195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  <c r="AA637" s="195"/>
      <c r="AB637" s="195"/>
      <c r="AC637" s="195"/>
      <c r="AD637" s="195"/>
      <c r="AE637" s="195"/>
    </row>
    <row r="638" spans="1:31" ht="15.75" customHeight="1">
      <c r="A638" s="195"/>
      <c r="B638" s="195"/>
      <c r="C638" s="195"/>
      <c r="D638" s="195"/>
      <c r="E638" s="195"/>
      <c r="F638" s="195"/>
      <c r="G638" s="195"/>
      <c r="H638" s="195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</row>
    <row r="639" spans="1:31" ht="15.75" customHeight="1">
      <c r="A639" s="195"/>
      <c r="B639" s="195"/>
      <c r="C639" s="195"/>
      <c r="D639" s="195"/>
      <c r="E639" s="195"/>
      <c r="F639" s="195"/>
      <c r="G639" s="195"/>
      <c r="H639" s="195"/>
      <c r="I639" s="195"/>
      <c r="J639" s="195"/>
      <c r="K639" s="195"/>
      <c r="L639" s="195"/>
      <c r="M639" s="195"/>
      <c r="N639" s="195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  <c r="AA639" s="195"/>
      <c r="AB639" s="195"/>
      <c r="AC639" s="195"/>
      <c r="AD639" s="195"/>
      <c r="AE639" s="195"/>
    </row>
    <row r="640" spans="1:31" ht="15.75" customHeight="1">
      <c r="A640" s="195"/>
      <c r="B640" s="195"/>
      <c r="C640" s="195"/>
      <c r="D640" s="195"/>
      <c r="E640" s="195"/>
      <c r="F640" s="195"/>
      <c r="G640" s="195"/>
      <c r="H640" s="195"/>
      <c r="I640" s="195"/>
      <c r="J640" s="195"/>
      <c r="K640" s="195"/>
      <c r="L640" s="195"/>
      <c r="M640" s="195"/>
      <c r="N640" s="195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  <c r="AA640" s="195"/>
      <c r="AB640" s="195"/>
      <c r="AC640" s="195"/>
      <c r="AD640" s="195"/>
      <c r="AE640" s="195"/>
    </row>
    <row r="641" spans="1:31" ht="15.75" customHeight="1">
      <c r="A641" s="195"/>
      <c r="B641" s="195"/>
      <c r="C641" s="195"/>
      <c r="D641" s="195"/>
      <c r="E641" s="195"/>
      <c r="F641" s="195"/>
      <c r="G641" s="195"/>
      <c r="H641" s="195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</row>
    <row r="642" spans="1:31" ht="15.75" customHeight="1">
      <c r="A642" s="195"/>
      <c r="B642" s="195"/>
      <c r="C642" s="195"/>
      <c r="D642" s="195"/>
      <c r="E642" s="195"/>
      <c r="F642" s="195"/>
      <c r="G642" s="195"/>
      <c r="H642" s="195"/>
      <c r="I642" s="195"/>
      <c r="J642" s="195"/>
      <c r="K642" s="195"/>
      <c r="L642" s="195"/>
      <c r="M642" s="195"/>
      <c r="N642" s="195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  <c r="AA642" s="195"/>
      <c r="AB642" s="195"/>
      <c r="AC642" s="195"/>
      <c r="AD642" s="195"/>
      <c r="AE642" s="195"/>
    </row>
    <row r="643" spans="1:31" ht="15.75" customHeight="1">
      <c r="A643" s="195"/>
      <c r="B643" s="195"/>
      <c r="C643" s="195"/>
      <c r="D643" s="195"/>
      <c r="E643" s="195"/>
      <c r="F643" s="195"/>
      <c r="G643" s="195"/>
      <c r="H643" s="195"/>
      <c r="I643" s="195"/>
      <c r="J643" s="195"/>
      <c r="K643" s="195"/>
      <c r="L643" s="195"/>
      <c r="M643" s="195"/>
      <c r="N643" s="195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  <c r="AA643" s="195"/>
      <c r="AB643" s="195"/>
      <c r="AC643" s="195"/>
      <c r="AD643" s="195"/>
      <c r="AE643" s="195"/>
    </row>
    <row r="644" spans="1:31" ht="15.75" customHeight="1">
      <c r="A644" s="195"/>
      <c r="B644" s="195"/>
      <c r="C644" s="195"/>
      <c r="D644" s="195"/>
      <c r="E644" s="195"/>
      <c r="F644" s="195"/>
      <c r="G644" s="195"/>
      <c r="H644" s="195"/>
      <c r="I644" s="195"/>
      <c r="J644" s="195"/>
      <c r="K644" s="195"/>
      <c r="L644" s="195"/>
      <c r="M644" s="195"/>
      <c r="N644" s="195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  <c r="AA644" s="195"/>
      <c r="AB644" s="195"/>
      <c r="AC644" s="195"/>
      <c r="AD644" s="195"/>
      <c r="AE644" s="195"/>
    </row>
    <row r="645" spans="1:31" ht="15.75" customHeight="1">
      <c r="A645" s="195"/>
      <c r="B645" s="195"/>
      <c r="C645" s="195"/>
      <c r="D645" s="195"/>
      <c r="E645" s="195"/>
      <c r="F645" s="195"/>
      <c r="G645" s="195"/>
      <c r="H645" s="195"/>
      <c r="I645" s="195"/>
      <c r="J645" s="195"/>
      <c r="K645" s="195"/>
      <c r="L645" s="195"/>
      <c r="M645" s="195"/>
      <c r="N645" s="195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  <c r="AA645" s="195"/>
      <c r="AB645" s="195"/>
      <c r="AC645" s="195"/>
      <c r="AD645" s="195"/>
      <c r="AE645" s="195"/>
    </row>
    <row r="646" spans="1:31" ht="15.75" customHeight="1">
      <c r="A646" s="195"/>
      <c r="B646" s="195"/>
      <c r="C646" s="195"/>
      <c r="D646" s="195"/>
      <c r="E646" s="195"/>
      <c r="F646" s="195"/>
      <c r="G646" s="195"/>
      <c r="H646" s="195"/>
      <c r="I646" s="195"/>
      <c r="J646" s="195"/>
      <c r="K646" s="195"/>
      <c r="L646" s="195"/>
      <c r="M646" s="195"/>
      <c r="N646" s="195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  <c r="AA646" s="195"/>
      <c r="AB646" s="195"/>
      <c r="AC646" s="195"/>
      <c r="AD646" s="195"/>
      <c r="AE646" s="195"/>
    </row>
    <row r="647" spans="1:31" ht="15.75" customHeight="1">
      <c r="A647" s="195"/>
      <c r="B647" s="195"/>
      <c r="C647" s="195"/>
      <c r="D647" s="195"/>
      <c r="E647" s="195"/>
      <c r="F647" s="195"/>
      <c r="G647" s="195"/>
      <c r="H647" s="195"/>
      <c r="I647" s="195"/>
      <c r="J647" s="195"/>
      <c r="K647" s="195"/>
      <c r="L647" s="195"/>
      <c r="M647" s="195"/>
      <c r="N647" s="195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  <c r="AA647" s="195"/>
      <c r="AB647" s="195"/>
      <c r="AC647" s="195"/>
      <c r="AD647" s="195"/>
      <c r="AE647" s="195"/>
    </row>
    <row r="648" spans="1:31" ht="15.75" customHeight="1">
      <c r="A648" s="195"/>
      <c r="B648" s="195"/>
      <c r="C648" s="195"/>
      <c r="D648" s="195"/>
      <c r="E648" s="195"/>
      <c r="F648" s="195"/>
      <c r="G648" s="195"/>
      <c r="H648" s="195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</row>
    <row r="649" spans="1:31" ht="15.75" customHeight="1">
      <c r="A649" s="195"/>
      <c r="B649" s="195"/>
      <c r="C649" s="195"/>
      <c r="D649" s="195"/>
      <c r="E649" s="195"/>
      <c r="F649" s="195"/>
      <c r="G649" s="195"/>
      <c r="H649" s="195"/>
      <c r="I649" s="195"/>
      <c r="J649" s="195"/>
      <c r="K649" s="195"/>
      <c r="L649" s="195"/>
      <c r="M649" s="195"/>
      <c r="N649" s="195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  <c r="AA649" s="195"/>
      <c r="AB649" s="195"/>
      <c r="AC649" s="195"/>
      <c r="AD649" s="195"/>
      <c r="AE649" s="195"/>
    </row>
    <row r="650" spans="1:31" ht="15.75" customHeight="1">
      <c r="A650" s="195"/>
      <c r="B650" s="195"/>
      <c r="C650" s="195"/>
      <c r="D650" s="195"/>
      <c r="E650" s="195"/>
      <c r="F650" s="195"/>
      <c r="G650" s="195"/>
      <c r="H650" s="195"/>
      <c r="I650" s="195"/>
      <c r="J650" s="195"/>
      <c r="K650" s="195"/>
      <c r="L650" s="195"/>
      <c r="M650" s="195"/>
      <c r="N650" s="195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  <c r="AA650" s="195"/>
      <c r="AB650" s="195"/>
      <c r="AC650" s="195"/>
      <c r="AD650" s="195"/>
      <c r="AE650" s="195"/>
    </row>
    <row r="651" spans="1:31" ht="15.75" customHeight="1">
      <c r="A651" s="195"/>
      <c r="B651" s="195"/>
      <c r="C651" s="195"/>
      <c r="D651" s="195"/>
      <c r="E651" s="195"/>
      <c r="F651" s="195"/>
      <c r="G651" s="195"/>
      <c r="H651" s="195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</row>
    <row r="652" spans="1:31" ht="15.75" customHeight="1">
      <c r="A652" s="195"/>
      <c r="B652" s="195"/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  <c r="AA652" s="195"/>
      <c r="AB652" s="195"/>
      <c r="AC652" s="195"/>
      <c r="AD652" s="195"/>
      <c r="AE652" s="195"/>
    </row>
    <row r="653" spans="1:31" ht="15.75" customHeight="1">
      <c r="A653" s="195"/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5"/>
      <c r="M653" s="195"/>
      <c r="N653" s="195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  <c r="AA653" s="195"/>
      <c r="AB653" s="195"/>
      <c r="AC653" s="195"/>
      <c r="AD653" s="195"/>
      <c r="AE653" s="195"/>
    </row>
    <row r="654" spans="1:31" ht="15.75" customHeight="1">
      <c r="A654" s="195"/>
      <c r="B654" s="195"/>
      <c r="C654" s="195"/>
      <c r="D654" s="195"/>
      <c r="E654" s="195"/>
      <c r="F654" s="195"/>
      <c r="G654" s="195"/>
      <c r="H654" s="195"/>
      <c r="I654" s="195"/>
      <c r="J654" s="195"/>
      <c r="K654" s="195"/>
      <c r="L654" s="195"/>
      <c r="M654" s="195"/>
      <c r="N654" s="195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  <c r="AA654" s="195"/>
      <c r="AB654" s="195"/>
      <c r="AC654" s="195"/>
      <c r="AD654" s="195"/>
      <c r="AE654" s="195"/>
    </row>
    <row r="655" spans="1:31" ht="15.75" customHeight="1">
      <c r="A655" s="195"/>
      <c r="B655" s="195"/>
      <c r="C655" s="195"/>
      <c r="D655" s="195"/>
      <c r="E655" s="195"/>
      <c r="F655" s="195"/>
      <c r="G655" s="195"/>
      <c r="H655" s="195"/>
      <c r="I655" s="195"/>
      <c r="J655" s="195"/>
      <c r="K655" s="195"/>
      <c r="L655" s="195"/>
      <c r="M655" s="195"/>
      <c r="N655" s="195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  <c r="AA655" s="195"/>
      <c r="AB655" s="195"/>
      <c r="AC655" s="195"/>
      <c r="AD655" s="195"/>
      <c r="AE655" s="195"/>
    </row>
    <row r="656" spans="1:31" ht="15.75" customHeight="1">
      <c r="A656" s="195"/>
      <c r="B656" s="195"/>
      <c r="C656" s="195"/>
      <c r="D656" s="195"/>
      <c r="E656" s="195"/>
      <c r="F656" s="195"/>
      <c r="G656" s="195"/>
      <c r="H656" s="195"/>
      <c r="I656" s="195"/>
      <c r="J656" s="195"/>
      <c r="K656" s="195"/>
      <c r="L656" s="195"/>
      <c r="M656" s="195"/>
      <c r="N656" s="195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  <c r="AA656" s="195"/>
      <c r="AB656" s="195"/>
      <c r="AC656" s="195"/>
      <c r="AD656" s="195"/>
      <c r="AE656" s="195"/>
    </row>
    <row r="657" spans="1:31" ht="15.75" customHeight="1">
      <c r="A657" s="195"/>
      <c r="B657" s="195"/>
      <c r="C657" s="195"/>
      <c r="D657" s="195"/>
      <c r="E657" s="195"/>
      <c r="F657" s="195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</row>
    <row r="658" spans="1:31" ht="15.75" customHeight="1">
      <c r="A658" s="195"/>
      <c r="B658" s="195"/>
      <c r="C658" s="195"/>
      <c r="D658" s="195"/>
      <c r="E658" s="195"/>
      <c r="F658" s="195"/>
      <c r="G658" s="195"/>
      <c r="H658" s="195"/>
      <c r="I658" s="195"/>
      <c r="J658" s="195"/>
      <c r="K658" s="195"/>
      <c r="L658" s="195"/>
      <c r="M658" s="195"/>
      <c r="N658" s="195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  <c r="AA658" s="195"/>
      <c r="AB658" s="195"/>
      <c r="AC658" s="195"/>
      <c r="AD658" s="195"/>
      <c r="AE658" s="195"/>
    </row>
    <row r="659" spans="1:31" ht="15.75" customHeight="1">
      <c r="A659" s="195"/>
      <c r="B659" s="195"/>
      <c r="C659" s="195"/>
      <c r="D659" s="195"/>
      <c r="E659" s="195"/>
      <c r="F659" s="195"/>
      <c r="G659" s="195"/>
      <c r="H659" s="195"/>
      <c r="I659" s="195"/>
      <c r="J659" s="195"/>
      <c r="K659" s="195"/>
      <c r="L659" s="195"/>
      <c r="M659" s="195"/>
      <c r="N659" s="195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  <c r="AA659" s="195"/>
      <c r="AB659" s="195"/>
      <c r="AC659" s="195"/>
      <c r="AD659" s="195"/>
      <c r="AE659" s="195"/>
    </row>
    <row r="660" spans="1:31" ht="15.75" customHeight="1">
      <c r="A660" s="195"/>
      <c r="B660" s="195"/>
      <c r="C660" s="195"/>
      <c r="D660" s="195"/>
      <c r="E660" s="195"/>
      <c r="F660" s="195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</row>
    <row r="661" spans="1:31" ht="15.75" customHeight="1">
      <c r="A661" s="195"/>
      <c r="B661" s="195"/>
      <c r="C661" s="195"/>
      <c r="D661" s="195"/>
      <c r="E661" s="195"/>
      <c r="F661" s="195"/>
      <c r="G661" s="195"/>
      <c r="H661" s="195"/>
      <c r="I661" s="195"/>
      <c r="J661" s="195"/>
      <c r="K661" s="195"/>
      <c r="L661" s="195"/>
      <c r="M661" s="195"/>
      <c r="N661" s="195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  <c r="AA661" s="195"/>
      <c r="AB661" s="195"/>
      <c r="AC661" s="195"/>
      <c r="AD661" s="195"/>
      <c r="AE661" s="195"/>
    </row>
    <row r="662" spans="1:31" ht="15.75" customHeight="1">
      <c r="A662" s="195"/>
      <c r="B662" s="195"/>
      <c r="C662" s="195"/>
      <c r="D662" s="195"/>
      <c r="E662" s="195"/>
      <c r="F662" s="195"/>
      <c r="G662" s="195"/>
      <c r="H662" s="195"/>
      <c r="I662" s="195"/>
      <c r="J662" s="195"/>
      <c r="K662" s="195"/>
      <c r="L662" s="195"/>
      <c r="M662" s="195"/>
      <c r="N662" s="195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  <c r="AA662" s="195"/>
      <c r="AB662" s="195"/>
      <c r="AC662" s="195"/>
      <c r="AD662" s="195"/>
      <c r="AE662" s="195"/>
    </row>
    <row r="663" spans="1:31" ht="15.75" customHeight="1">
      <c r="A663" s="195"/>
      <c r="B663" s="195"/>
      <c r="C663" s="195"/>
      <c r="D663" s="195"/>
      <c r="E663" s="195"/>
      <c r="F663" s="195"/>
      <c r="G663" s="195"/>
      <c r="H663" s="195"/>
      <c r="I663" s="195"/>
      <c r="J663" s="195"/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5"/>
      <c r="AD663" s="195"/>
      <c r="AE663" s="195"/>
    </row>
    <row r="664" spans="1:31" ht="15.75" customHeight="1">
      <c r="A664" s="195"/>
      <c r="B664" s="195"/>
      <c r="C664" s="195"/>
      <c r="D664" s="195"/>
      <c r="E664" s="195"/>
      <c r="F664" s="195"/>
      <c r="G664" s="195"/>
      <c r="H664" s="195"/>
      <c r="I664" s="195"/>
      <c r="J664" s="195"/>
      <c r="K664" s="195"/>
      <c r="L664" s="195"/>
      <c r="M664" s="195"/>
      <c r="N664" s="195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  <c r="AA664" s="195"/>
      <c r="AB664" s="195"/>
      <c r="AC664" s="195"/>
      <c r="AD664" s="195"/>
      <c r="AE664" s="195"/>
    </row>
    <row r="665" spans="1:31" ht="15.75" customHeight="1">
      <c r="A665" s="195"/>
      <c r="B665" s="195"/>
      <c r="C665" s="195"/>
      <c r="D665" s="195"/>
      <c r="E665" s="195"/>
      <c r="F665" s="195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</row>
    <row r="666" spans="1:31" ht="15.75" customHeight="1">
      <c r="A666" s="195"/>
      <c r="B666" s="195"/>
      <c r="C666" s="195"/>
      <c r="D666" s="195"/>
      <c r="E666" s="195"/>
      <c r="F666" s="195"/>
      <c r="G666" s="195"/>
      <c r="H666" s="195"/>
      <c r="I666" s="195"/>
      <c r="J666" s="195"/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5"/>
      <c r="AD666" s="195"/>
      <c r="AE666" s="195"/>
    </row>
    <row r="667" spans="1:31" ht="15.75" customHeight="1">
      <c r="A667" s="195"/>
      <c r="B667" s="195"/>
      <c r="C667" s="195"/>
      <c r="D667" s="195"/>
      <c r="E667" s="195"/>
      <c r="F667" s="195"/>
      <c r="G667" s="195"/>
      <c r="H667" s="195"/>
      <c r="I667" s="195"/>
      <c r="J667" s="195"/>
      <c r="K667" s="195"/>
      <c r="L667" s="195"/>
      <c r="M667" s="195"/>
      <c r="N667" s="195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  <c r="AA667" s="195"/>
      <c r="AB667" s="195"/>
      <c r="AC667" s="195"/>
      <c r="AD667" s="195"/>
      <c r="AE667" s="195"/>
    </row>
    <row r="668" spans="1:31" ht="15.75" customHeight="1">
      <c r="A668" s="195"/>
      <c r="B668" s="195"/>
      <c r="C668" s="195"/>
      <c r="D668" s="195"/>
      <c r="E668" s="195"/>
      <c r="F668" s="195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</row>
    <row r="669" spans="1:31" ht="15.75" customHeight="1">
      <c r="A669" s="195"/>
      <c r="B669" s="195"/>
      <c r="C669" s="195"/>
      <c r="D669" s="195"/>
      <c r="E669" s="195"/>
      <c r="F669" s="195"/>
      <c r="G669" s="195"/>
      <c r="H669" s="195"/>
      <c r="I669" s="195"/>
      <c r="J669" s="195"/>
      <c r="K669" s="195"/>
      <c r="L669" s="195"/>
      <c r="M669" s="195"/>
      <c r="N669" s="195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  <c r="AA669" s="195"/>
      <c r="AB669" s="195"/>
      <c r="AC669" s="195"/>
      <c r="AD669" s="195"/>
      <c r="AE669" s="195"/>
    </row>
    <row r="670" spans="1:31" ht="15.75" customHeight="1">
      <c r="A670" s="195"/>
      <c r="B670" s="195"/>
      <c r="C670" s="195"/>
      <c r="D670" s="195"/>
      <c r="E670" s="195"/>
      <c r="F670" s="195"/>
      <c r="G670" s="195"/>
      <c r="H670" s="195"/>
      <c r="I670" s="195"/>
      <c r="J670" s="195"/>
      <c r="K670" s="195"/>
      <c r="L670" s="195"/>
      <c r="M670" s="195"/>
      <c r="N670" s="195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  <c r="AA670" s="195"/>
      <c r="AB670" s="195"/>
      <c r="AC670" s="195"/>
      <c r="AD670" s="195"/>
      <c r="AE670" s="195"/>
    </row>
    <row r="671" spans="1:31" ht="15.75" customHeight="1">
      <c r="A671" s="195"/>
      <c r="B671" s="195"/>
      <c r="C671" s="195"/>
      <c r="D671" s="195"/>
      <c r="E671" s="195"/>
      <c r="F671" s="195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</row>
    <row r="672" spans="1:31" ht="15.75" customHeight="1">
      <c r="A672" s="195"/>
      <c r="B672" s="195"/>
      <c r="C672" s="195"/>
      <c r="D672" s="195"/>
      <c r="E672" s="195"/>
      <c r="F672" s="195"/>
      <c r="G672" s="195"/>
      <c r="H672" s="195"/>
      <c r="I672" s="195"/>
      <c r="J672" s="195"/>
      <c r="K672" s="195"/>
      <c r="L672" s="195"/>
      <c r="M672" s="195"/>
      <c r="N672" s="195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  <c r="AA672" s="195"/>
      <c r="AB672" s="195"/>
      <c r="AC672" s="195"/>
      <c r="AD672" s="195"/>
      <c r="AE672" s="195"/>
    </row>
    <row r="673" spans="1:31" ht="15.75" customHeight="1">
      <c r="A673" s="195"/>
      <c r="B673" s="195"/>
      <c r="C673" s="195"/>
      <c r="D673" s="195"/>
      <c r="E673" s="195"/>
      <c r="F673" s="195"/>
      <c r="G673" s="195"/>
      <c r="H673" s="195"/>
      <c r="I673" s="195"/>
      <c r="J673" s="195"/>
      <c r="K673" s="195"/>
      <c r="L673" s="195"/>
      <c r="M673" s="195"/>
      <c r="N673" s="195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/>
    </row>
    <row r="674" spans="1:31" ht="15.75" customHeight="1">
      <c r="A674" s="195"/>
      <c r="B674" s="195"/>
      <c r="C674" s="195"/>
      <c r="D674" s="195"/>
      <c r="E674" s="195"/>
      <c r="F674" s="195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</row>
    <row r="675" spans="1:31" ht="15.75" customHeight="1">
      <c r="A675" s="195"/>
      <c r="B675" s="195"/>
      <c r="C675" s="195"/>
      <c r="D675" s="195"/>
      <c r="E675" s="195"/>
      <c r="F675" s="195"/>
      <c r="G675" s="195"/>
      <c r="H675" s="195"/>
      <c r="I675" s="195"/>
      <c r="J675" s="195"/>
      <c r="K675" s="195"/>
      <c r="L675" s="195"/>
      <c r="M675" s="195"/>
      <c r="N675" s="195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  <c r="AA675" s="195"/>
      <c r="AB675" s="195"/>
      <c r="AC675" s="195"/>
      <c r="AD675" s="195"/>
      <c r="AE675" s="195"/>
    </row>
    <row r="676" spans="1:31" ht="15.75" customHeight="1">
      <c r="A676" s="195"/>
      <c r="B676" s="195"/>
      <c r="C676" s="195"/>
      <c r="D676" s="195"/>
      <c r="E676" s="195"/>
      <c r="F676" s="195"/>
      <c r="G676" s="195"/>
      <c r="H676" s="195"/>
      <c r="I676" s="195"/>
      <c r="J676" s="195"/>
      <c r="K676" s="195"/>
      <c r="L676" s="195"/>
      <c r="M676" s="195"/>
      <c r="N676" s="195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  <c r="AA676" s="195"/>
      <c r="AB676" s="195"/>
      <c r="AC676" s="195"/>
      <c r="AD676" s="195"/>
      <c r="AE676" s="195"/>
    </row>
    <row r="677" spans="1:31" ht="15.75" customHeight="1">
      <c r="A677" s="195"/>
      <c r="B677" s="195"/>
      <c r="C677" s="195"/>
      <c r="D677" s="195"/>
      <c r="E677" s="195"/>
      <c r="F677" s="195"/>
      <c r="G677" s="195"/>
      <c r="H677" s="195"/>
      <c r="I677" s="195"/>
      <c r="J677" s="195"/>
      <c r="K677" s="195"/>
      <c r="L677" s="195"/>
      <c r="M677" s="195"/>
      <c r="N677" s="195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  <c r="AA677" s="195"/>
      <c r="AB677" s="195"/>
      <c r="AC677" s="195"/>
      <c r="AD677" s="195"/>
      <c r="AE677" s="195"/>
    </row>
    <row r="678" spans="1:31" ht="15.75" customHeight="1">
      <c r="A678" s="195"/>
      <c r="B678" s="195"/>
      <c r="C678" s="195"/>
      <c r="D678" s="195"/>
      <c r="E678" s="195"/>
      <c r="F678" s="195"/>
      <c r="G678" s="195"/>
      <c r="H678" s="195"/>
      <c r="I678" s="195"/>
      <c r="J678" s="195"/>
      <c r="K678" s="195"/>
      <c r="L678" s="195"/>
      <c r="M678" s="195"/>
      <c r="N678" s="195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  <c r="AA678" s="195"/>
      <c r="AB678" s="195"/>
      <c r="AC678" s="195"/>
      <c r="AD678" s="195"/>
      <c r="AE678" s="195"/>
    </row>
    <row r="679" spans="1:31" ht="15.75" customHeight="1">
      <c r="A679" s="195"/>
      <c r="B679" s="195"/>
      <c r="C679" s="195"/>
      <c r="D679" s="195"/>
      <c r="E679" s="195"/>
      <c r="F679" s="195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</row>
    <row r="680" spans="1:31" ht="15.75" customHeight="1">
      <c r="A680" s="195"/>
      <c r="B680" s="195"/>
      <c r="C680" s="195"/>
      <c r="D680" s="195"/>
      <c r="E680" s="195"/>
      <c r="F680" s="195"/>
      <c r="G680" s="195"/>
      <c r="H680" s="195"/>
      <c r="I680" s="195"/>
      <c r="J680" s="195"/>
      <c r="K680" s="195"/>
      <c r="L680" s="195"/>
      <c r="M680" s="195"/>
      <c r="N680" s="195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  <c r="AA680" s="195"/>
      <c r="AB680" s="195"/>
      <c r="AC680" s="195"/>
      <c r="AD680" s="195"/>
      <c r="AE680" s="195"/>
    </row>
    <row r="681" spans="1:31" ht="15.75" customHeight="1">
      <c r="A681" s="195"/>
      <c r="B681" s="195"/>
      <c r="C681" s="195"/>
      <c r="D681" s="195"/>
      <c r="E681" s="195"/>
      <c r="F681" s="195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</row>
    <row r="682" spans="1:31" ht="15.75" customHeight="1">
      <c r="A682" s="195"/>
      <c r="B682" s="195"/>
      <c r="C682" s="195"/>
      <c r="D682" s="195"/>
      <c r="E682" s="195"/>
      <c r="F682" s="195"/>
      <c r="G682" s="195"/>
      <c r="H682" s="195"/>
      <c r="I682" s="195"/>
      <c r="J682" s="195"/>
      <c r="K682" s="195"/>
      <c r="L682" s="195"/>
      <c r="M682" s="195"/>
      <c r="N682" s="195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  <c r="AA682" s="195"/>
      <c r="AB682" s="195"/>
      <c r="AC682" s="195"/>
      <c r="AD682" s="195"/>
      <c r="AE682" s="195"/>
    </row>
    <row r="683" spans="1:31" ht="15.75" customHeight="1">
      <c r="A683" s="195"/>
      <c r="B683" s="195"/>
      <c r="C683" s="195"/>
      <c r="D683" s="195"/>
      <c r="E683" s="195"/>
      <c r="F683" s="195"/>
      <c r="G683" s="195"/>
      <c r="H683" s="195"/>
      <c r="I683" s="195"/>
      <c r="J683" s="195"/>
      <c r="K683" s="195"/>
      <c r="L683" s="195"/>
      <c r="M683" s="195"/>
      <c r="N683" s="195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  <c r="AA683" s="195"/>
      <c r="AB683" s="195"/>
      <c r="AC683" s="195"/>
      <c r="AD683" s="195"/>
      <c r="AE683" s="195"/>
    </row>
    <row r="684" spans="1:31" ht="15.75" customHeight="1">
      <c r="A684" s="195"/>
      <c r="B684" s="195"/>
      <c r="C684" s="195"/>
      <c r="D684" s="195"/>
      <c r="E684" s="195"/>
      <c r="F684" s="195"/>
      <c r="G684" s="195"/>
      <c r="H684" s="195"/>
      <c r="I684" s="195"/>
      <c r="J684" s="195"/>
      <c r="K684" s="195"/>
      <c r="L684" s="195"/>
      <c r="M684" s="195"/>
      <c r="N684" s="195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  <c r="AA684" s="195"/>
      <c r="AB684" s="195"/>
      <c r="AC684" s="195"/>
      <c r="AD684" s="195"/>
      <c r="AE684" s="195"/>
    </row>
    <row r="685" spans="1:31" ht="15.75" customHeight="1">
      <c r="A685" s="195"/>
      <c r="B685" s="195"/>
      <c r="C685" s="195"/>
      <c r="D685" s="195"/>
      <c r="E685" s="195"/>
      <c r="F685" s="195"/>
      <c r="G685" s="195"/>
      <c r="H685" s="195"/>
      <c r="I685" s="195"/>
      <c r="J685" s="195"/>
      <c r="K685" s="195"/>
      <c r="L685" s="195"/>
      <c r="M685" s="195"/>
      <c r="N685" s="195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  <c r="AA685" s="195"/>
      <c r="AB685" s="195"/>
      <c r="AC685" s="195"/>
      <c r="AD685" s="195"/>
      <c r="AE685" s="195"/>
    </row>
    <row r="686" spans="1:31" ht="15.75" customHeight="1">
      <c r="A686" s="195"/>
      <c r="B686" s="195"/>
      <c r="C686" s="195"/>
      <c r="D686" s="195"/>
      <c r="E686" s="195"/>
      <c r="F686" s="195"/>
      <c r="G686" s="195"/>
      <c r="H686" s="195"/>
      <c r="I686" s="195"/>
      <c r="J686" s="195"/>
      <c r="K686" s="195"/>
      <c r="L686" s="195"/>
      <c r="M686" s="195"/>
      <c r="N686" s="195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  <c r="AA686" s="195"/>
      <c r="AB686" s="195"/>
      <c r="AC686" s="195"/>
      <c r="AD686" s="195"/>
      <c r="AE686" s="195"/>
    </row>
    <row r="687" spans="1:31" ht="15.75" customHeight="1">
      <c r="A687" s="195"/>
      <c r="B687" s="195"/>
      <c r="C687" s="195"/>
      <c r="D687" s="195"/>
      <c r="E687" s="195"/>
      <c r="F687" s="195"/>
      <c r="G687" s="195"/>
      <c r="H687" s="195"/>
      <c r="I687" s="195"/>
      <c r="J687" s="195"/>
      <c r="K687" s="195"/>
      <c r="L687" s="195"/>
      <c r="M687" s="195"/>
      <c r="N687" s="195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  <c r="AA687" s="195"/>
      <c r="AB687" s="195"/>
      <c r="AC687" s="195"/>
      <c r="AD687" s="195"/>
      <c r="AE687" s="195"/>
    </row>
    <row r="688" spans="1:31" ht="15.75" customHeight="1">
      <c r="A688" s="195"/>
      <c r="B688" s="195"/>
      <c r="C688" s="195"/>
      <c r="D688" s="195"/>
      <c r="E688" s="195"/>
      <c r="F688" s="195"/>
      <c r="G688" s="195"/>
      <c r="H688" s="195"/>
      <c r="I688" s="195"/>
      <c r="J688" s="195"/>
      <c r="K688" s="195"/>
      <c r="L688" s="195"/>
      <c r="M688" s="195"/>
      <c r="N688" s="195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  <c r="AA688" s="195"/>
      <c r="AB688" s="195"/>
      <c r="AC688" s="195"/>
      <c r="AD688" s="195"/>
      <c r="AE688" s="195"/>
    </row>
    <row r="689" spans="1:31" ht="15.75" customHeight="1">
      <c r="A689" s="195"/>
      <c r="B689" s="195"/>
      <c r="C689" s="195"/>
      <c r="D689" s="195"/>
      <c r="E689" s="195"/>
      <c r="F689" s="195"/>
      <c r="G689" s="195"/>
      <c r="H689" s="195"/>
      <c r="I689" s="195"/>
      <c r="J689" s="195"/>
      <c r="K689" s="195"/>
      <c r="L689" s="195"/>
      <c r="M689" s="195"/>
      <c r="N689" s="195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  <c r="AA689" s="195"/>
      <c r="AB689" s="195"/>
      <c r="AC689" s="195"/>
      <c r="AD689" s="195"/>
      <c r="AE689" s="195"/>
    </row>
    <row r="690" spans="1:31" ht="15.75" customHeight="1">
      <c r="A690" s="195"/>
      <c r="B690" s="195"/>
      <c r="C690" s="195"/>
      <c r="D690" s="195"/>
      <c r="E690" s="195"/>
      <c r="F690" s="195"/>
      <c r="G690" s="195"/>
      <c r="H690" s="195"/>
      <c r="I690" s="195"/>
      <c r="J690" s="195"/>
      <c r="K690" s="195"/>
      <c r="L690" s="195"/>
      <c r="M690" s="195"/>
      <c r="N690" s="195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  <c r="AA690" s="195"/>
      <c r="AB690" s="195"/>
      <c r="AC690" s="195"/>
      <c r="AD690" s="195"/>
      <c r="AE690" s="195"/>
    </row>
    <row r="691" spans="1:31" ht="15.75" customHeight="1">
      <c r="A691" s="195"/>
      <c r="B691" s="195"/>
      <c r="C691" s="195"/>
      <c r="D691" s="195"/>
      <c r="E691" s="195"/>
      <c r="F691" s="195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</row>
    <row r="692" spans="1:31" ht="15.75" customHeight="1">
      <c r="A692" s="195"/>
      <c r="B692" s="195"/>
      <c r="C692" s="195"/>
      <c r="D692" s="195"/>
      <c r="E692" s="195"/>
      <c r="F692" s="195"/>
      <c r="G692" s="195"/>
      <c r="H692" s="195"/>
      <c r="I692" s="195"/>
      <c r="J692" s="195"/>
      <c r="K692" s="195"/>
      <c r="L692" s="195"/>
      <c r="M692" s="195"/>
      <c r="N692" s="195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  <c r="AA692" s="195"/>
      <c r="AB692" s="195"/>
      <c r="AC692" s="195"/>
      <c r="AD692" s="195"/>
      <c r="AE692" s="195"/>
    </row>
    <row r="693" spans="1:31" ht="15.75" customHeight="1">
      <c r="A693" s="195"/>
      <c r="B693" s="195"/>
      <c r="C693" s="195"/>
      <c r="D693" s="195"/>
      <c r="E693" s="195"/>
      <c r="F693" s="195"/>
      <c r="G693" s="195"/>
      <c r="H693" s="195"/>
      <c r="I693" s="195"/>
      <c r="J693" s="195"/>
      <c r="K693" s="195"/>
      <c r="L693" s="195"/>
      <c r="M693" s="195"/>
      <c r="N693" s="195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  <c r="AA693" s="195"/>
      <c r="AB693" s="195"/>
      <c r="AC693" s="195"/>
      <c r="AD693" s="195"/>
      <c r="AE693" s="195"/>
    </row>
    <row r="694" spans="1:31" ht="15.75" customHeight="1">
      <c r="A694" s="195"/>
      <c r="B694" s="195"/>
      <c r="C694" s="195"/>
      <c r="D694" s="195"/>
      <c r="E694" s="195"/>
      <c r="F694" s="195"/>
      <c r="G694" s="195"/>
      <c r="H694" s="195"/>
      <c r="I694" s="195"/>
      <c r="J694" s="195"/>
      <c r="K694" s="195"/>
      <c r="L694" s="195"/>
      <c r="M694" s="195"/>
      <c r="N694" s="195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  <c r="AA694" s="195"/>
      <c r="AB694" s="195"/>
      <c r="AC694" s="195"/>
      <c r="AD694" s="195"/>
      <c r="AE694" s="195"/>
    </row>
    <row r="695" spans="1:31" ht="15.75" customHeight="1">
      <c r="A695" s="195"/>
      <c r="B695" s="195"/>
      <c r="C695" s="195"/>
      <c r="D695" s="195"/>
      <c r="E695" s="195"/>
      <c r="F695" s="195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</row>
    <row r="696" spans="1:31" ht="15.75" customHeight="1">
      <c r="A696" s="195"/>
      <c r="B696" s="195"/>
      <c r="C696" s="195"/>
      <c r="D696" s="195"/>
      <c r="E696" s="195"/>
      <c r="F696" s="195"/>
      <c r="G696" s="195"/>
      <c r="H696" s="195"/>
      <c r="I696" s="195"/>
      <c r="J696" s="195"/>
      <c r="K696" s="195"/>
      <c r="L696" s="195"/>
      <c r="M696" s="195"/>
      <c r="N696" s="195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  <c r="AA696" s="195"/>
      <c r="AB696" s="195"/>
      <c r="AC696" s="195"/>
      <c r="AD696" s="195"/>
      <c r="AE696" s="195"/>
    </row>
    <row r="697" spans="1:31" ht="15.75" customHeight="1">
      <c r="A697" s="195"/>
      <c r="B697" s="195"/>
      <c r="C697" s="195"/>
      <c r="D697" s="195"/>
      <c r="E697" s="195"/>
      <c r="F697" s="195"/>
      <c r="G697" s="195"/>
      <c r="H697" s="195"/>
      <c r="I697" s="195"/>
      <c r="J697" s="195"/>
      <c r="K697" s="195"/>
      <c r="L697" s="195"/>
      <c r="M697" s="195"/>
      <c r="N697" s="195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  <c r="AA697" s="195"/>
      <c r="AB697" s="195"/>
      <c r="AC697" s="195"/>
      <c r="AD697" s="195"/>
      <c r="AE697" s="195"/>
    </row>
    <row r="698" spans="1:31" ht="15.75" customHeight="1">
      <c r="A698" s="195"/>
      <c r="B698" s="195"/>
      <c r="C698" s="195"/>
      <c r="D698" s="195"/>
      <c r="E698" s="195"/>
      <c r="F698" s="195"/>
      <c r="G698" s="195"/>
      <c r="H698" s="195"/>
      <c r="I698" s="195"/>
      <c r="J698" s="195"/>
      <c r="K698" s="195"/>
      <c r="L698" s="195"/>
      <c r="M698" s="195"/>
      <c r="N698" s="195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  <c r="AA698" s="195"/>
      <c r="AB698" s="195"/>
      <c r="AC698" s="195"/>
      <c r="AD698" s="195"/>
      <c r="AE698" s="195"/>
    </row>
    <row r="699" spans="1:31" ht="15.75" customHeight="1">
      <c r="A699" s="195"/>
      <c r="B699" s="195"/>
      <c r="C699" s="195"/>
      <c r="D699" s="195"/>
      <c r="E699" s="195"/>
      <c r="F699" s="195"/>
      <c r="G699" s="195"/>
      <c r="H699" s="195"/>
      <c r="I699" s="195"/>
      <c r="J699" s="195"/>
      <c r="K699" s="195"/>
      <c r="L699" s="195"/>
      <c r="M699" s="195"/>
      <c r="N699" s="195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  <c r="AA699" s="195"/>
      <c r="AB699" s="195"/>
      <c r="AC699" s="195"/>
      <c r="AD699" s="195"/>
      <c r="AE699" s="195"/>
    </row>
    <row r="700" spans="1:31" ht="15.75" customHeight="1">
      <c r="A700" s="195"/>
      <c r="B700" s="195"/>
      <c r="C700" s="195"/>
      <c r="D700" s="195"/>
      <c r="E700" s="195"/>
      <c r="F700" s="195"/>
      <c r="G700" s="195"/>
      <c r="H700" s="195"/>
      <c r="I700" s="195"/>
      <c r="J700" s="195"/>
      <c r="K700" s="195"/>
      <c r="L700" s="195"/>
      <c r="M700" s="195"/>
      <c r="N700" s="195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  <c r="AA700" s="195"/>
      <c r="AB700" s="195"/>
      <c r="AC700" s="195"/>
      <c r="AD700" s="195"/>
      <c r="AE700" s="195"/>
    </row>
    <row r="701" spans="1:31" ht="15.75" customHeight="1">
      <c r="A701" s="195"/>
      <c r="B701" s="195"/>
      <c r="C701" s="195"/>
      <c r="D701" s="195"/>
      <c r="E701" s="195"/>
      <c r="F701" s="195"/>
      <c r="G701" s="195"/>
      <c r="H701" s="195"/>
      <c r="I701" s="195"/>
      <c r="J701" s="195"/>
      <c r="K701" s="195"/>
      <c r="L701" s="195"/>
      <c r="M701" s="195"/>
      <c r="N701" s="195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5"/>
      <c r="AD701" s="195"/>
      <c r="AE701" s="195"/>
    </row>
    <row r="702" spans="1:31" ht="15.75" customHeight="1">
      <c r="A702" s="195"/>
      <c r="B702" s="195"/>
      <c r="C702" s="195"/>
      <c r="D702" s="195"/>
      <c r="E702" s="195"/>
      <c r="F702" s="195"/>
      <c r="G702" s="195"/>
      <c r="H702" s="195"/>
      <c r="I702" s="195"/>
      <c r="J702" s="195"/>
      <c r="K702" s="195"/>
      <c r="L702" s="195"/>
      <c r="M702" s="195"/>
      <c r="N702" s="195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5"/>
      <c r="AB702" s="195"/>
      <c r="AC702" s="195"/>
      <c r="AD702" s="195"/>
      <c r="AE702" s="195"/>
    </row>
    <row r="703" spans="1:31" ht="15.75" customHeight="1">
      <c r="A703" s="195"/>
      <c r="B703" s="195"/>
      <c r="C703" s="195"/>
      <c r="D703" s="195"/>
      <c r="E703" s="195"/>
      <c r="F703" s="195"/>
      <c r="G703" s="195"/>
      <c r="H703" s="195"/>
      <c r="I703" s="195"/>
      <c r="J703" s="195"/>
      <c r="K703" s="195"/>
      <c r="L703" s="195"/>
      <c r="M703" s="195"/>
      <c r="N703" s="195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  <c r="AA703" s="195"/>
      <c r="AB703" s="195"/>
      <c r="AC703" s="195"/>
      <c r="AD703" s="195"/>
      <c r="AE703" s="195"/>
    </row>
    <row r="704" spans="1:31" ht="15.75" customHeight="1">
      <c r="A704" s="195"/>
      <c r="B704" s="195"/>
      <c r="C704" s="195"/>
      <c r="D704" s="195"/>
      <c r="E704" s="195"/>
      <c r="F704" s="195"/>
      <c r="G704" s="195"/>
      <c r="H704" s="195"/>
      <c r="I704" s="195"/>
      <c r="J704" s="195"/>
      <c r="K704" s="195"/>
      <c r="L704" s="195"/>
      <c r="M704" s="195"/>
      <c r="N704" s="195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/>
      <c r="AB704" s="195"/>
      <c r="AC704" s="195"/>
      <c r="AD704" s="195"/>
      <c r="AE704" s="195"/>
    </row>
    <row r="705" spans="1:31" ht="15.75" customHeight="1">
      <c r="A705" s="195"/>
      <c r="B705" s="195"/>
      <c r="C705" s="195"/>
      <c r="D705" s="195"/>
      <c r="E705" s="195"/>
      <c r="F705" s="195"/>
      <c r="G705" s="195"/>
      <c r="H705" s="195"/>
      <c r="I705" s="195"/>
      <c r="J705" s="195"/>
      <c r="K705" s="195"/>
      <c r="L705" s="195"/>
      <c r="M705" s="195"/>
      <c r="N705" s="195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5"/>
      <c r="AD705" s="195"/>
      <c r="AE705" s="195"/>
    </row>
    <row r="706" spans="1:31" ht="15.75" customHeight="1">
      <c r="A706" s="195"/>
      <c r="B706" s="195"/>
      <c r="C706" s="195"/>
      <c r="D706" s="195"/>
      <c r="E706" s="195"/>
      <c r="F706" s="195"/>
      <c r="G706" s="195"/>
      <c r="H706" s="195"/>
      <c r="I706" s="195"/>
      <c r="J706" s="195"/>
      <c r="K706" s="195"/>
      <c r="L706" s="195"/>
      <c r="M706" s="195"/>
      <c r="N706" s="195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  <c r="AA706" s="195"/>
      <c r="AB706" s="195"/>
      <c r="AC706" s="195"/>
      <c r="AD706" s="195"/>
      <c r="AE706" s="195"/>
    </row>
    <row r="707" spans="1:31" ht="15.75" customHeight="1">
      <c r="A707" s="195"/>
      <c r="B707" s="195"/>
      <c r="C707" s="195"/>
      <c r="D707" s="195"/>
      <c r="E707" s="195"/>
      <c r="F707" s="195"/>
      <c r="G707" s="195"/>
      <c r="H707" s="195"/>
      <c r="I707" s="195"/>
      <c r="J707" s="195"/>
      <c r="K707" s="195"/>
      <c r="L707" s="195"/>
      <c r="M707" s="195"/>
      <c r="N707" s="195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  <c r="AA707" s="195"/>
      <c r="AB707" s="195"/>
      <c r="AC707" s="195"/>
      <c r="AD707" s="195"/>
      <c r="AE707" s="195"/>
    </row>
    <row r="708" spans="1:31" ht="15.75" customHeight="1">
      <c r="A708" s="195"/>
      <c r="B708" s="195"/>
      <c r="C708" s="195"/>
      <c r="D708" s="195"/>
      <c r="E708" s="195"/>
      <c r="F708" s="195"/>
      <c r="G708" s="195"/>
      <c r="H708" s="195"/>
      <c r="I708" s="195"/>
      <c r="J708" s="195"/>
      <c r="K708" s="195"/>
      <c r="L708" s="195"/>
      <c r="M708" s="195"/>
      <c r="N708" s="195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  <c r="AA708" s="195"/>
      <c r="AB708" s="195"/>
      <c r="AC708" s="195"/>
      <c r="AD708" s="195"/>
      <c r="AE708" s="195"/>
    </row>
    <row r="709" spans="1:31" ht="15.75" customHeight="1">
      <c r="A709" s="195"/>
      <c r="B709" s="195"/>
      <c r="C709" s="195"/>
      <c r="D709" s="195"/>
      <c r="E709" s="195"/>
      <c r="F709" s="195"/>
      <c r="G709" s="195"/>
      <c r="H709" s="195"/>
      <c r="I709" s="195"/>
      <c r="J709" s="195"/>
      <c r="K709" s="195"/>
      <c r="L709" s="195"/>
      <c r="M709" s="195"/>
      <c r="N709" s="195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  <c r="AA709" s="195"/>
      <c r="AB709" s="195"/>
      <c r="AC709" s="195"/>
      <c r="AD709" s="195"/>
      <c r="AE709" s="195"/>
    </row>
    <row r="710" spans="1:31" ht="15.75" customHeight="1">
      <c r="A710" s="195"/>
      <c r="B710" s="195"/>
      <c r="C710" s="195"/>
      <c r="D710" s="195"/>
      <c r="E710" s="195"/>
      <c r="F710" s="195"/>
      <c r="G710" s="195"/>
      <c r="H710" s="195"/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  <c r="AA710" s="195"/>
      <c r="AB710" s="195"/>
      <c r="AC710" s="195"/>
      <c r="AD710" s="195"/>
      <c r="AE710" s="195"/>
    </row>
    <row r="711" spans="1:31" ht="15.75" customHeight="1">
      <c r="A711" s="195"/>
      <c r="B711" s="195"/>
      <c r="C711" s="195"/>
      <c r="D711" s="195"/>
      <c r="E711" s="195"/>
      <c r="F711" s="195"/>
      <c r="G711" s="195"/>
      <c r="H711" s="195"/>
      <c r="I711" s="195"/>
      <c r="J711" s="195"/>
      <c r="K711" s="195"/>
      <c r="L711" s="195"/>
      <c r="M711" s="195"/>
      <c r="N711" s="195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  <c r="AA711" s="195"/>
      <c r="AB711" s="195"/>
      <c r="AC711" s="195"/>
      <c r="AD711" s="195"/>
      <c r="AE711" s="195"/>
    </row>
    <row r="712" spans="1:31" ht="15.75" customHeight="1">
      <c r="A712" s="195"/>
      <c r="B712" s="195"/>
      <c r="C712" s="195"/>
      <c r="D712" s="195"/>
      <c r="E712" s="195"/>
      <c r="F712" s="195"/>
      <c r="G712" s="195"/>
      <c r="H712" s="195"/>
      <c r="I712" s="195"/>
      <c r="J712" s="195"/>
      <c r="K712" s="195"/>
      <c r="L712" s="195"/>
      <c r="M712" s="195"/>
      <c r="N712" s="195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  <c r="AA712" s="195"/>
      <c r="AB712" s="195"/>
      <c r="AC712" s="195"/>
      <c r="AD712" s="195"/>
      <c r="AE712" s="195"/>
    </row>
    <row r="713" spans="1:31" ht="15.75" customHeight="1">
      <c r="A713" s="195"/>
      <c r="B713" s="195"/>
      <c r="C713" s="195"/>
      <c r="D713" s="195"/>
      <c r="E713" s="195"/>
      <c r="F713" s="195"/>
      <c r="G713" s="195"/>
      <c r="H713" s="195"/>
      <c r="I713" s="195"/>
      <c r="J713" s="195"/>
      <c r="K713" s="195"/>
      <c r="L713" s="195"/>
      <c r="M713" s="195"/>
      <c r="N713" s="195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  <c r="AA713" s="195"/>
      <c r="AB713" s="195"/>
      <c r="AC713" s="195"/>
      <c r="AD713" s="195"/>
      <c r="AE713" s="195"/>
    </row>
    <row r="714" spans="1:31" ht="15.75" customHeight="1">
      <c r="A714" s="195"/>
      <c r="B714" s="195"/>
      <c r="C714" s="195"/>
      <c r="D714" s="195"/>
      <c r="E714" s="195"/>
      <c r="F714" s="195"/>
      <c r="G714" s="195"/>
      <c r="H714" s="195"/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  <c r="AA714" s="195"/>
      <c r="AB714" s="195"/>
      <c r="AC714" s="195"/>
      <c r="AD714" s="195"/>
      <c r="AE714" s="195"/>
    </row>
    <row r="715" spans="1:31" ht="15.75" customHeight="1">
      <c r="A715" s="195"/>
      <c r="B715" s="195"/>
      <c r="C715" s="195"/>
      <c r="D715" s="195"/>
      <c r="E715" s="195"/>
      <c r="F715" s="195"/>
      <c r="G715" s="195"/>
      <c r="H715" s="195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</row>
    <row r="716" spans="1:31" ht="15.75" customHeight="1">
      <c r="A716" s="195"/>
      <c r="B716" s="195"/>
      <c r="C716" s="195"/>
      <c r="D716" s="195"/>
      <c r="E716" s="195"/>
      <c r="F716" s="195"/>
      <c r="G716" s="195"/>
      <c r="H716" s="195"/>
      <c r="I716" s="195"/>
      <c r="J716" s="195"/>
      <c r="K716" s="195"/>
      <c r="L716" s="195"/>
      <c r="M716" s="195"/>
      <c r="N716" s="195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  <c r="AA716" s="195"/>
      <c r="AB716" s="195"/>
      <c r="AC716" s="195"/>
      <c r="AD716" s="195"/>
      <c r="AE716" s="195"/>
    </row>
    <row r="717" spans="1:31" ht="15.75" customHeight="1">
      <c r="A717" s="195"/>
      <c r="B717" s="195"/>
      <c r="C717" s="195"/>
      <c r="D717" s="195"/>
      <c r="E717" s="195"/>
      <c r="F717" s="195"/>
      <c r="G717" s="195"/>
      <c r="H717" s="195"/>
      <c r="I717" s="195"/>
      <c r="J717" s="195"/>
      <c r="K717" s="195"/>
      <c r="L717" s="195"/>
      <c r="M717" s="195"/>
      <c r="N717" s="195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  <c r="AA717" s="195"/>
      <c r="AB717" s="195"/>
      <c r="AC717" s="195"/>
      <c r="AD717" s="195"/>
      <c r="AE717" s="195"/>
    </row>
    <row r="718" spans="1:31" ht="15.75" customHeight="1">
      <c r="A718" s="195"/>
      <c r="B718" s="195"/>
      <c r="C718" s="195"/>
      <c r="D718" s="195"/>
      <c r="E718" s="195"/>
      <c r="F718" s="195"/>
      <c r="G718" s="195"/>
      <c r="H718" s="195"/>
      <c r="I718" s="195"/>
      <c r="J718" s="195"/>
      <c r="K718" s="195"/>
      <c r="L718" s="195"/>
      <c r="M718" s="195"/>
      <c r="N718" s="195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  <c r="AA718" s="195"/>
      <c r="AB718" s="195"/>
      <c r="AC718" s="195"/>
      <c r="AD718" s="195"/>
      <c r="AE718" s="195"/>
    </row>
    <row r="719" spans="1:31" ht="15.75" customHeight="1">
      <c r="A719" s="195"/>
      <c r="B719" s="195"/>
      <c r="C719" s="195"/>
      <c r="D719" s="195"/>
      <c r="E719" s="195"/>
      <c r="F719" s="195"/>
      <c r="G719" s="195"/>
      <c r="H719" s="195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</row>
    <row r="720" spans="1:31" ht="15.75" customHeight="1">
      <c r="A720" s="195"/>
      <c r="B720" s="195"/>
      <c r="C720" s="195"/>
      <c r="D720" s="195"/>
      <c r="E720" s="195"/>
      <c r="F720" s="195"/>
      <c r="G720" s="195"/>
      <c r="H720" s="195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</row>
    <row r="721" spans="1:31" ht="15.75" customHeight="1">
      <c r="A721" s="195"/>
      <c r="B721" s="195"/>
      <c r="C721" s="195"/>
      <c r="D721" s="195"/>
      <c r="E721" s="195"/>
      <c r="F721" s="195"/>
      <c r="G721" s="195"/>
      <c r="H721" s="195"/>
      <c r="I721" s="195"/>
      <c r="J721" s="195"/>
      <c r="K721" s="195"/>
      <c r="L721" s="195"/>
      <c r="M721" s="195"/>
      <c r="N721" s="195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  <c r="AA721" s="195"/>
      <c r="AB721" s="195"/>
      <c r="AC721" s="195"/>
      <c r="AD721" s="195"/>
      <c r="AE721" s="195"/>
    </row>
    <row r="722" spans="1:31" ht="15.75" customHeight="1">
      <c r="A722" s="195"/>
      <c r="B722" s="195"/>
      <c r="C722" s="195"/>
      <c r="D722" s="195"/>
      <c r="E722" s="195"/>
      <c r="F722" s="195"/>
      <c r="G722" s="195"/>
      <c r="H722" s="195"/>
      <c r="I722" s="195"/>
      <c r="J722" s="195"/>
      <c r="K722" s="195"/>
      <c r="L722" s="195"/>
      <c r="M722" s="195"/>
      <c r="N722" s="195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  <c r="AA722" s="195"/>
      <c r="AB722" s="195"/>
      <c r="AC722" s="195"/>
      <c r="AD722" s="195"/>
      <c r="AE722" s="195"/>
    </row>
    <row r="723" spans="1:31" ht="15.75" customHeight="1">
      <c r="A723" s="195"/>
      <c r="B723" s="195"/>
      <c r="C723" s="195"/>
      <c r="D723" s="195"/>
      <c r="E723" s="195"/>
      <c r="F723" s="195"/>
      <c r="G723" s="195"/>
      <c r="H723" s="195"/>
      <c r="I723" s="195"/>
      <c r="J723" s="195"/>
      <c r="K723" s="195"/>
      <c r="L723" s="195"/>
      <c r="M723" s="195"/>
      <c r="N723" s="195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  <c r="AA723" s="195"/>
      <c r="AB723" s="195"/>
      <c r="AC723" s="195"/>
      <c r="AD723" s="195"/>
      <c r="AE723" s="195"/>
    </row>
    <row r="724" spans="1:31" ht="15.75" customHeight="1">
      <c r="A724" s="195"/>
      <c r="B724" s="195"/>
      <c r="C724" s="195"/>
      <c r="D724" s="195"/>
      <c r="E724" s="195"/>
      <c r="F724" s="195"/>
      <c r="G724" s="195"/>
      <c r="H724" s="195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</row>
    <row r="725" spans="1:31" ht="15.75" customHeight="1">
      <c r="A725" s="195"/>
      <c r="B725" s="195"/>
      <c r="C725" s="195"/>
      <c r="D725" s="195"/>
      <c r="E725" s="195"/>
      <c r="F725" s="195"/>
      <c r="G725" s="195"/>
      <c r="H725" s="195"/>
      <c r="I725" s="195"/>
      <c r="J725" s="195"/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  <c r="AA725" s="195"/>
      <c r="AB725" s="195"/>
      <c r="AC725" s="195"/>
      <c r="AD725" s="195"/>
      <c r="AE725" s="195"/>
    </row>
    <row r="726" spans="1:31" ht="15.75" customHeight="1">
      <c r="A726" s="195"/>
      <c r="B726" s="195"/>
      <c r="C726" s="195"/>
      <c r="D726" s="195"/>
      <c r="E726" s="195"/>
      <c r="F726" s="195"/>
      <c r="G726" s="195"/>
      <c r="H726" s="195"/>
      <c r="I726" s="195"/>
      <c r="J726" s="195"/>
      <c r="K726" s="195"/>
      <c r="L726" s="195"/>
      <c r="M726" s="195"/>
      <c r="N726" s="195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  <c r="AA726" s="195"/>
      <c r="AB726" s="195"/>
      <c r="AC726" s="195"/>
      <c r="AD726" s="195"/>
      <c r="AE726" s="195"/>
    </row>
    <row r="727" spans="1:31" ht="15.75" customHeight="1">
      <c r="A727" s="195"/>
      <c r="B727" s="195"/>
      <c r="C727" s="195"/>
      <c r="D727" s="195"/>
      <c r="E727" s="195"/>
      <c r="F727" s="195"/>
      <c r="G727" s="195"/>
      <c r="H727" s="195"/>
      <c r="I727" s="195"/>
      <c r="J727" s="195"/>
      <c r="K727" s="195"/>
      <c r="L727" s="195"/>
      <c r="M727" s="195"/>
      <c r="N727" s="195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  <c r="AA727" s="195"/>
      <c r="AB727" s="195"/>
      <c r="AC727" s="195"/>
      <c r="AD727" s="195"/>
      <c r="AE727" s="195"/>
    </row>
    <row r="728" spans="1:31" ht="15.75" customHeight="1">
      <c r="A728" s="195"/>
      <c r="B728" s="195"/>
      <c r="C728" s="195"/>
      <c r="D728" s="195"/>
      <c r="E728" s="195"/>
      <c r="F728" s="195"/>
      <c r="G728" s="195"/>
      <c r="H728" s="195"/>
      <c r="I728" s="195"/>
      <c r="J728" s="195"/>
      <c r="K728" s="195"/>
      <c r="L728" s="195"/>
      <c r="M728" s="195"/>
      <c r="N728" s="195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  <c r="AA728" s="195"/>
      <c r="AB728" s="195"/>
      <c r="AC728" s="195"/>
      <c r="AD728" s="195"/>
      <c r="AE728" s="195"/>
    </row>
    <row r="729" spans="1:31" ht="15.75" customHeight="1">
      <c r="A729" s="195"/>
      <c r="B729" s="195"/>
      <c r="C729" s="195"/>
      <c r="D729" s="195"/>
      <c r="E729" s="195"/>
      <c r="F729" s="195"/>
      <c r="G729" s="195"/>
      <c r="H729" s="195"/>
      <c r="I729" s="195"/>
      <c r="J729" s="195"/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  <c r="AA729" s="195"/>
      <c r="AB729" s="195"/>
      <c r="AC729" s="195"/>
      <c r="AD729" s="195"/>
      <c r="AE729" s="195"/>
    </row>
    <row r="730" spans="1:31" ht="15.75" customHeight="1">
      <c r="A730" s="195"/>
      <c r="B730" s="195"/>
      <c r="C730" s="195"/>
      <c r="D730" s="195"/>
      <c r="E730" s="195"/>
      <c r="F730" s="195"/>
      <c r="G730" s="195"/>
      <c r="H730" s="195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</row>
    <row r="731" spans="1:31" ht="15.75" customHeight="1">
      <c r="A731" s="195"/>
      <c r="B731" s="195"/>
      <c r="C731" s="195"/>
      <c r="D731" s="195"/>
      <c r="E731" s="195"/>
      <c r="F731" s="195"/>
      <c r="G731" s="195"/>
      <c r="H731" s="195"/>
      <c r="I731" s="195"/>
      <c r="J731" s="195"/>
      <c r="K731" s="195"/>
      <c r="L731" s="195"/>
      <c r="M731" s="195"/>
      <c r="N731" s="195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  <c r="AA731" s="195"/>
      <c r="AB731" s="195"/>
      <c r="AC731" s="195"/>
      <c r="AD731" s="195"/>
      <c r="AE731" s="195"/>
    </row>
    <row r="732" spans="1:31" ht="15.75" customHeight="1">
      <c r="A732" s="195"/>
      <c r="B732" s="195"/>
      <c r="C732" s="195"/>
      <c r="D732" s="195"/>
      <c r="E732" s="195"/>
      <c r="F732" s="195"/>
      <c r="G732" s="195"/>
      <c r="H732" s="195"/>
      <c r="I732" s="195"/>
      <c r="J732" s="195"/>
      <c r="K732" s="195"/>
      <c r="L732" s="195"/>
      <c r="M732" s="195"/>
      <c r="N732" s="195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  <c r="AA732" s="195"/>
      <c r="AB732" s="195"/>
      <c r="AC732" s="195"/>
      <c r="AD732" s="195"/>
      <c r="AE732" s="195"/>
    </row>
    <row r="733" spans="1:31" ht="15.75" customHeight="1">
      <c r="A733" s="195"/>
      <c r="B733" s="195"/>
      <c r="C733" s="195"/>
      <c r="D733" s="195"/>
      <c r="E733" s="195"/>
      <c r="F733" s="195"/>
      <c r="G733" s="195"/>
      <c r="H733" s="195"/>
      <c r="I733" s="195"/>
      <c r="J733" s="195"/>
      <c r="K733" s="195"/>
      <c r="L733" s="195"/>
      <c r="M733" s="195"/>
      <c r="N733" s="195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  <c r="AA733" s="195"/>
      <c r="AB733" s="195"/>
      <c r="AC733" s="195"/>
      <c r="AD733" s="195"/>
      <c r="AE733" s="195"/>
    </row>
    <row r="734" spans="1:31" ht="15.75" customHeight="1">
      <c r="A734" s="195"/>
      <c r="B734" s="195"/>
      <c r="C734" s="195"/>
      <c r="D734" s="195"/>
      <c r="E734" s="195"/>
      <c r="F734" s="195"/>
      <c r="G734" s="195"/>
      <c r="H734" s="195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</row>
    <row r="735" spans="1:31" ht="15.75" customHeight="1">
      <c r="A735" s="195"/>
      <c r="B735" s="195"/>
      <c r="C735" s="195"/>
      <c r="D735" s="195"/>
      <c r="E735" s="195"/>
      <c r="F735" s="195"/>
      <c r="G735" s="195"/>
      <c r="H735" s="195"/>
      <c r="I735" s="195"/>
      <c r="J735" s="195"/>
      <c r="K735" s="195"/>
      <c r="L735" s="195"/>
      <c r="M735" s="195"/>
      <c r="N735" s="195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  <c r="AA735" s="195"/>
      <c r="AB735" s="195"/>
      <c r="AC735" s="195"/>
      <c r="AD735" s="195"/>
      <c r="AE735" s="195"/>
    </row>
    <row r="736" spans="1:31" ht="15.75" customHeight="1">
      <c r="A736" s="195"/>
      <c r="B736" s="195"/>
      <c r="C736" s="195"/>
      <c r="D736" s="195"/>
      <c r="E736" s="195"/>
      <c r="F736" s="195"/>
      <c r="G736" s="195"/>
      <c r="H736" s="195"/>
      <c r="I736" s="195"/>
      <c r="J736" s="195"/>
      <c r="K736" s="195"/>
      <c r="L736" s="195"/>
      <c r="M736" s="195"/>
      <c r="N736" s="195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  <c r="AA736" s="195"/>
      <c r="AB736" s="195"/>
      <c r="AC736" s="195"/>
      <c r="AD736" s="195"/>
      <c r="AE736" s="195"/>
    </row>
    <row r="737" spans="1:31" ht="15.75" customHeight="1">
      <c r="A737" s="195"/>
      <c r="B737" s="195"/>
      <c r="C737" s="195"/>
      <c r="D737" s="195"/>
      <c r="E737" s="195"/>
      <c r="F737" s="195"/>
      <c r="G737" s="195"/>
      <c r="H737" s="195"/>
      <c r="I737" s="195"/>
      <c r="J737" s="195"/>
      <c r="K737" s="195"/>
      <c r="L737" s="195"/>
      <c r="M737" s="195"/>
      <c r="N737" s="195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  <c r="AA737" s="195"/>
      <c r="AB737" s="195"/>
      <c r="AC737" s="195"/>
      <c r="AD737" s="195"/>
      <c r="AE737" s="195"/>
    </row>
    <row r="738" spans="1:31" ht="15.75" customHeight="1">
      <c r="A738" s="195"/>
      <c r="B738" s="195"/>
      <c r="C738" s="195"/>
      <c r="D738" s="195"/>
      <c r="E738" s="195"/>
      <c r="F738" s="195"/>
      <c r="G738" s="195"/>
      <c r="H738" s="195"/>
      <c r="I738" s="195"/>
      <c r="J738" s="195"/>
      <c r="K738" s="195"/>
      <c r="L738" s="195"/>
      <c r="M738" s="195"/>
      <c r="N738" s="195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  <c r="AA738" s="195"/>
      <c r="AB738" s="195"/>
      <c r="AC738" s="195"/>
      <c r="AD738" s="195"/>
      <c r="AE738" s="195"/>
    </row>
    <row r="739" spans="1:31" ht="15.75" customHeight="1">
      <c r="A739" s="195"/>
      <c r="B739" s="195"/>
      <c r="C739" s="195"/>
      <c r="D739" s="195"/>
      <c r="E739" s="195"/>
      <c r="F739" s="195"/>
      <c r="G739" s="195"/>
      <c r="H739" s="195"/>
      <c r="I739" s="195"/>
      <c r="J739" s="195"/>
      <c r="K739" s="195"/>
      <c r="L739" s="195"/>
      <c r="M739" s="195"/>
      <c r="N739" s="195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  <c r="AA739" s="195"/>
      <c r="AB739" s="195"/>
      <c r="AC739" s="195"/>
      <c r="AD739" s="195"/>
      <c r="AE739" s="195"/>
    </row>
    <row r="740" spans="1:31" ht="15.75" customHeight="1">
      <c r="A740" s="195"/>
      <c r="B740" s="195"/>
      <c r="C740" s="195"/>
      <c r="D740" s="195"/>
      <c r="E740" s="195"/>
      <c r="F740" s="195"/>
      <c r="G740" s="195"/>
      <c r="H740" s="195"/>
      <c r="I740" s="195"/>
      <c r="J740" s="195"/>
      <c r="K740" s="195"/>
      <c r="L740" s="195"/>
      <c r="M740" s="195"/>
      <c r="N740" s="195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  <c r="AA740" s="195"/>
      <c r="AB740" s="195"/>
      <c r="AC740" s="195"/>
      <c r="AD740" s="195"/>
      <c r="AE740" s="195"/>
    </row>
    <row r="741" spans="1:31" ht="15.75" customHeight="1">
      <c r="A741" s="195"/>
      <c r="B741" s="195"/>
      <c r="C741" s="195"/>
      <c r="D741" s="195"/>
      <c r="E741" s="195"/>
      <c r="F741" s="195"/>
      <c r="G741" s="195"/>
      <c r="H741" s="195"/>
      <c r="I741" s="195"/>
      <c r="J741" s="195"/>
      <c r="K741" s="195"/>
      <c r="L741" s="195"/>
      <c r="M741" s="195"/>
      <c r="N741" s="195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</row>
    <row r="742" spans="1:31" ht="15.75" customHeight="1">
      <c r="A742" s="195"/>
      <c r="B742" s="195"/>
      <c r="C742" s="195"/>
      <c r="D742" s="195"/>
      <c r="E742" s="195"/>
      <c r="F742" s="195"/>
      <c r="G742" s="195"/>
      <c r="H742" s="195"/>
      <c r="I742" s="195"/>
      <c r="J742" s="195"/>
      <c r="K742" s="195"/>
      <c r="L742" s="195"/>
      <c r="M742" s="195"/>
      <c r="N742" s="195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</row>
    <row r="743" spans="1:31" ht="15.75" customHeight="1">
      <c r="A743" s="195"/>
      <c r="B743" s="195"/>
      <c r="C743" s="195"/>
      <c r="D743" s="195"/>
      <c r="E743" s="195"/>
      <c r="F743" s="195"/>
      <c r="G743" s="195"/>
      <c r="H743" s="195"/>
      <c r="I743" s="195"/>
      <c r="J743" s="195"/>
      <c r="K743" s="195"/>
      <c r="L743" s="195"/>
      <c r="M743" s="195"/>
      <c r="N743" s="195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  <c r="AA743" s="195"/>
      <c r="AB743" s="195"/>
      <c r="AC743" s="195"/>
      <c r="AD743" s="195"/>
      <c r="AE743" s="195"/>
    </row>
    <row r="744" spans="1:31" ht="15.75" customHeight="1">
      <c r="A744" s="195"/>
      <c r="B744" s="195"/>
      <c r="C744" s="195"/>
      <c r="D744" s="195"/>
      <c r="E744" s="195"/>
      <c r="F744" s="195"/>
      <c r="G744" s="195"/>
      <c r="H744" s="195"/>
      <c r="I744" s="195"/>
      <c r="J744" s="195"/>
      <c r="K744" s="195"/>
      <c r="L744" s="195"/>
      <c r="M744" s="195"/>
      <c r="N744" s="195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  <c r="AA744" s="195"/>
      <c r="AB744" s="195"/>
      <c r="AC744" s="195"/>
      <c r="AD744" s="195"/>
      <c r="AE744" s="195"/>
    </row>
    <row r="745" spans="1:31" ht="15.75" customHeight="1">
      <c r="A745" s="195"/>
      <c r="B745" s="195"/>
      <c r="C745" s="195"/>
      <c r="D745" s="195"/>
      <c r="E745" s="195"/>
      <c r="F745" s="195"/>
      <c r="G745" s="195"/>
      <c r="H745" s="195"/>
      <c r="I745" s="195"/>
      <c r="J745" s="195"/>
      <c r="K745" s="195"/>
      <c r="L745" s="195"/>
      <c r="M745" s="195"/>
      <c r="N745" s="195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  <c r="AA745" s="195"/>
      <c r="AB745" s="195"/>
      <c r="AC745" s="195"/>
      <c r="AD745" s="195"/>
      <c r="AE745" s="195"/>
    </row>
    <row r="746" spans="1:31" ht="15.75" customHeight="1">
      <c r="A746" s="195"/>
      <c r="B746" s="195"/>
      <c r="C746" s="195"/>
      <c r="D746" s="195"/>
      <c r="E746" s="195"/>
      <c r="F746" s="195"/>
      <c r="G746" s="195"/>
      <c r="H746" s="195"/>
      <c r="I746" s="195"/>
      <c r="J746" s="195"/>
      <c r="K746" s="195"/>
      <c r="L746" s="195"/>
      <c r="M746" s="195"/>
      <c r="N746" s="195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  <c r="AA746" s="195"/>
      <c r="AB746" s="195"/>
      <c r="AC746" s="195"/>
      <c r="AD746" s="195"/>
      <c r="AE746" s="195"/>
    </row>
    <row r="747" spans="1:31" ht="15.75" customHeight="1">
      <c r="A747" s="195"/>
      <c r="B747" s="195"/>
      <c r="C747" s="195"/>
      <c r="D747" s="195"/>
      <c r="E747" s="195"/>
      <c r="F747" s="195"/>
      <c r="G747" s="195"/>
      <c r="H747" s="195"/>
      <c r="I747" s="195"/>
      <c r="J747" s="195"/>
      <c r="K747" s="195"/>
      <c r="L747" s="195"/>
      <c r="M747" s="195"/>
      <c r="N747" s="195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  <c r="AA747" s="195"/>
      <c r="AB747" s="195"/>
      <c r="AC747" s="195"/>
      <c r="AD747" s="195"/>
      <c r="AE747" s="195"/>
    </row>
    <row r="748" spans="1:31" ht="15.75" customHeight="1">
      <c r="A748" s="195"/>
      <c r="B748" s="195"/>
      <c r="C748" s="195"/>
      <c r="D748" s="195"/>
      <c r="E748" s="195"/>
      <c r="F748" s="195"/>
      <c r="G748" s="195"/>
      <c r="H748" s="195"/>
      <c r="I748" s="195"/>
      <c r="J748" s="195"/>
      <c r="K748" s="195"/>
      <c r="L748" s="195"/>
      <c r="M748" s="195"/>
      <c r="N748" s="195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  <c r="AA748" s="195"/>
      <c r="AB748" s="195"/>
      <c r="AC748" s="195"/>
      <c r="AD748" s="195"/>
      <c r="AE748" s="195"/>
    </row>
    <row r="749" spans="1:31" ht="15.75" customHeight="1">
      <c r="A749" s="195"/>
      <c r="B749" s="195"/>
      <c r="C749" s="195"/>
      <c r="D749" s="195"/>
      <c r="E749" s="195"/>
      <c r="F749" s="195"/>
      <c r="G749" s="195"/>
      <c r="H749" s="195"/>
      <c r="I749" s="195"/>
      <c r="J749" s="195"/>
      <c r="K749" s="195"/>
      <c r="L749" s="195"/>
      <c r="M749" s="195"/>
      <c r="N749" s="195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  <c r="AA749" s="195"/>
      <c r="AB749" s="195"/>
      <c r="AC749" s="195"/>
      <c r="AD749" s="195"/>
      <c r="AE749" s="195"/>
    </row>
    <row r="750" spans="1:31" ht="15.75" customHeight="1">
      <c r="A750" s="195"/>
      <c r="B750" s="195"/>
      <c r="C750" s="195"/>
      <c r="D750" s="195"/>
      <c r="E750" s="195"/>
      <c r="F750" s="195"/>
      <c r="G750" s="195"/>
      <c r="H750" s="195"/>
      <c r="I750" s="195"/>
      <c r="J750" s="195"/>
      <c r="K750" s="195"/>
      <c r="L750" s="195"/>
      <c r="M750" s="195"/>
      <c r="N750" s="195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  <c r="AA750" s="195"/>
      <c r="AB750" s="195"/>
      <c r="AC750" s="195"/>
      <c r="AD750" s="195"/>
      <c r="AE750" s="195"/>
    </row>
    <row r="751" spans="1:31" ht="15.75" customHeight="1">
      <c r="A751" s="195"/>
      <c r="B751" s="195"/>
      <c r="C751" s="195"/>
      <c r="D751" s="195"/>
      <c r="E751" s="195"/>
      <c r="F751" s="195"/>
      <c r="G751" s="195"/>
      <c r="H751" s="195"/>
      <c r="I751" s="195"/>
      <c r="J751" s="195"/>
      <c r="K751" s="195"/>
      <c r="L751" s="195"/>
      <c r="M751" s="195"/>
      <c r="N751" s="195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  <c r="AA751" s="195"/>
      <c r="AB751" s="195"/>
      <c r="AC751" s="195"/>
      <c r="AD751" s="195"/>
      <c r="AE751" s="195"/>
    </row>
    <row r="752" spans="1:31" ht="15.75" customHeight="1">
      <c r="A752" s="195"/>
      <c r="B752" s="195"/>
      <c r="C752" s="195"/>
      <c r="D752" s="195"/>
      <c r="E752" s="195"/>
      <c r="F752" s="195"/>
      <c r="G752" s="195"/>
      <c r="H752" s="195"/>
      <c r="I752" s="195"/>
      <c r="J752" s="195"/>
      <c r="K752" s="195"/>
      <c r="L752" s="195"/>
      <c r="M752" s="195"/>
      <c r="N752" s="195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  <c r="AA752" s="195"/>
      <c r="AB752" s="195"/>
      <c r="AC752" s="195"/>
      <c r="AD752" s="195"/>
      <c r="AE752" s="195"/>
    </row>
    <row r="753" spans="1:31" ht="15.75" customHeight="1">
      <c r="A753" s="195"/>
      <c r="B753" s="195"/>
      <c r="C753" s="195"/>
      <c r="D753" s="195"/>
      <c r="E753" s="195"/>
      <c r="F753" s="195"/>
      <c r="G753" s="195"/>
      <c r="H753" s="195"/>
      <c r="I753" s="195"/>
      <c r="J753" s="195"/>
      <c r="K753" s="195"/>
      <c r="L753" s="195"/>
      <c r="M753" s="195"/>
      <c r="N753" s="195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  <c r="AA753" s="195"/>
      <c r="AB753" s="195"/>
      <c r="AC753" s="195"/>
      <c r="AD753" s="195"/>
      <c r="AE753" s="195"/>
    </row>
    <row r="754" spans="1:31" ht="15.75" customHeight="1">
      <c r="A754" s="195"/>
      <c r="B754" s="195"/>
      <c r="C754" s="195"/>
      <c r="D754" s="195"/>
      <c r="E754" s="195"/>
      <c r="F754" s="195"/>
      <c r="G754" s="195"/>
      <c r="H754" s="195"/>
      <c r="I754" s="195"/>
      <c r="J754" s="195"/>
      <c r="K754" s="195"/>
      <c r="L754" s="195"/>
      <c r="M754" s="195"/>
      <c r="N754" s="195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  <c r="AA754" s="195"/>
      <c r="AB754" s="195"/>
      <c r="AC754" s="195"/>
      <c r="AD754" s="195"/>
      <c r="AE754" s="195"/>
    </row>
    <row r="755" spans="1:31" ht="15.75" customHeight="1">
      <c r="A755" s="195"/>
      <c r="B755" s="195"/>
      <c r="C755" s="195"/>
      <c r="D755" s="195"/>
      <c r="E755" s="195"/>
      <c r="F755" s="195"/>
      <c r="G755" s="195"/>
      <c r="H755" s="195"/>
      <c r="I755" s="195"/>
      <c r="J755" s="195"/>
      <c r="K755" s="195"/>
      <c r="L755" s="195"/>
      <c r="M755" s="195"/>
      <c r="N755" s="195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  <c r="AA755" s="195"/>
      <c r="AB755" s="195"/>
      <c r="AC755" s="195"/>
      <c r="AD755" s="195"/>
      <c r="AE755" s="195"/>
    </row>
    <row r="756" spans="1:31" ht="15.75" customHeight="1">
      <c r="A756" s="195"/>
      <c r="B756" s="195"/>
      <c r="C756" s="195"/>
      <c r="D756" s="195"/>
      <c r="E756" s="195"/>
      <c r="F756" s="195"/>
      <c r="G756" s="195"/>
      <c r="H756" s="195"/>
      <c r="I756" s="195"/>
      <c r="J756" s="195"/>
      <c r="K756" s="195"/>
      <c r="L756" s="195"/>
      <c r="M756" s="195"/>
      <c r="N756" s="195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  <c r="AA756" s="195"/>
      <c r="AB756" s="195"/>
      <c r="AC756" s="195"/>
      <c r="AD756" s="195"/>
      <c r="AE756" s="195"/>
    </row>
    <row r="757" spans="1:31" ht="15.75" customHeight="1">
      <c r="A757" s="195"/>
      <c r="B757" s="195"/>
      <c r="C757" s="195"/>
      <c r="D757" s="195"/>
      <c r="E757" s="195"/>
      <c r="F757" s="195"/>
      <c r="G757" s="195"/>
      <c r="H757" s="195"/>
      <c r="I757" s="195"/>
      <c r="J757" s="195"/>
      <c r="K757" s="195"/>
      <c r="L757" s="195"/>
      <c r="M757" s="195"/>
      <c r="N757" s="195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  <c r="AA757" s="195"/>
      <c r="AB757" s="195"/>
      <c r="AC757" s="195"/>
      <c r="AD757" s="195"/>
      <c r="AE757" s="195"/>
    </row>
    <row r="758" spans="1:31" ht="15.75" customHeight="1">
      <c r="A758" s="195"/>
      <c r="B758" s="195"/>
      <c r="C758" s="195"/>
      <c r="D758" s="195"/>
      <c r="E758" s="195"/>
      <c r="F758" s="195"/>
      <c r="G758" s="195"/>
      <c r="H758" s="195"/>
      <c r="I758" s="195"/>
      <c r="J758" s="195"/>
      <c r="K758" s="195"/>
      <c r="L758" s="195"/>
      <c r="M758" s="195"/>
      <c r="N758" s="195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  <c r="AA758" s="195"/>
      <c r="AB758" s="195"/>
      <c r="AC758" s="195"/>
      <c r="AD758" s="195"/>
      <c r="AE758" s="195"/>
    </row>
    <row r="759" spans="1:31" ht="15.75" customHeight="1">
      <c r="A759" s="195"/>
      <c r="B759" s="195"/>
      <c r="C759" s="195"/>
      <c r="D759" s="195"/>
      <c r="E759" s="195"/>
      <c r="F759" s="195"/>
      <c r="G759" s="195"/>
      <c r="H759" s="195"/>
      <c r="I759" s="195"/>
      <c r="J759" s="195"/>
      <c r="K759" s="195"/>
      <c r="L759" s="195"/>
      <c r="M759" s="195"/>
      <c r="N759" s="195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  <c r="AA759" s="195"/>
      <c r="AB759" s="195"/>
      <c r="AC759" s="195"/>
      <c r="AD759" s="195"/>
      <c r="AE759" s="195"/>
    </row>
    <row r="760" spans="1:31" ht="15.75" customHeight="1">
      <c r="A760" s="195"/>
      <c r="B760" s="195"/>
      <c r="C760" s="195"/>
      <c r="D760" s="195"/>
      <c r="E760" s="195"/>
      <c r="F760" s="195"/>
      <c r="G760" s="195"/>
      <c r="H760" s="195"/>
      <c r="I760" s="195"/>
      <c r="J760" s="195"/>
      <c r="K760" s="195"/>
      <c r="L760" s="195"/>
      <c r="M760" s="195"/>
      <c r="N760" s="195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  <c r="AA760" s="195"/>
      <c r="AB760" s="195"/>
      <c r="AC760" s="195"/>
      <c r="AD760" s="195"/>
      <c r="AE760" s="195"/>
    </row>
    <row r="761" spans="1:31" ht="15.75" customHeight="1">
      <c r="A761" s="195"/>
      <c r="B761" s="195"/>
      <c r="C761" s="195"/>
      <c r="D761" s="195"/>
      <c r="E761" s="195"/>
      <c r="F761" s="195"/>
      <c r="G761" s="195"/>
      <c r="H761" s="195"/>
      <c r="I761" s="195"/>
      <c r="J761" s="195"/>
      <c r="K761" s="195"/>
      <c r="L761" s="195"/>
      <c r="M761" s="195"/>
      <c r="N761" s="195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  <c r="AA761" s="195"/>
      <c r="AB761" s="195"/>
      <c r="AC761" s="195"/>
      <c r="AD761" s="195"/>
      <c r="AE761" s="195"/>
    </row>
    <row r="762" spans="1:31" ht="15.75" customHeight="1">
      <c r="A762" s="195"/>
      <c r="B762" s="195"/>
      <c r="C762" s="195"/>
      <c r="D762" s="195"/>
      <c r="E762" s="195"/>
      <c r="F762" s="195"/>
      <c r="G762" s="195"/>
      <c r="H762" s="195"/>
      <c r="I762" s="195"/>
      <c r="J762" s="195"/>
      <c r="K762" s="195"/>
      <c r="L762" s="195"/>
      <c r="M762" s="195"/>
      <c r="N762" s="195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  <c r="AA762" s="195"/>
      <c r="AB762" s="195"/>
      <c r="AC762" s="195"/>
      <c r="AD762" s="195"/>
      <c r="AE762" s="195"/>
    </row>
    <row r="763" spans="1:31" ht="15.75" customHeight="1">
      <c r="A763" s="195"/>
      <c r="B763" s="195"/>
      <c r="C763" s="195"/>
      <c r="D763" s="195"/>
      <c r="E763" s="195"/>
      <c r="F763" s="195"/>
      <c r="G763" s="195"/>
      <c r="H763" s="195"/>
      <c r="I763" s="195"/>
      <c r="J763" s="195"/>
      <c r="K763" s="195"/>
      <c r="L763" s="195"/>
      <c r="M763" s="195"/>
      <c r="N763" s="195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  <c r="AA763" s="195"/>
      <c r="AB763" s="195"/>
      <c r="AC763" s="195"/>
      <c r="AD763" s="195"/>
      <c r="AE763" s="195"/>
    </row>
    <row r="764" spans="1:31" ht="15.75" customHeight="1">
      <c r="A764" s="195"/>
      <c r="B764" s="195"/>
      <c r="C764" s="195"/>
      <c r="D764" s="195"/>
      <c r="E764" s="195"/>
      <c r="F764" s="195"/>
      <c r="G764" s="195"/>
      <c r="H764" s="195"/>
      <c r="I764" s="195"/>
      <c r="J764" s="195"/>
      <c r="K764" s="195"/>
      <c r="L764" s="195"/>
      <c r="M764" s="195"/>
      <c r="N764" s="195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  <c r="AA764" s="195"/>
      <c r="AB764" s="195"/>
      <c r="AC764" s="195"/>
      <c r="AD764" s="195"/>
      <c r="AE764" s="195"/>
    </row>
    <row r="765" spans="1:31" ht="15.75" customHeight="1">
      <c r="A765" s="195"/>
      <c r="B765" s="195"/>
      <c r="C765" s="195"/>
      <c r="D765" s="195"/>
      <c r="E765" s="195"/>
      <c r="F765" s="195"/>
      <c r="G765" s="195"/>
      <c r="H765" s="195"/>
      <c r="I765" s="195"/>
      <c r="J765" s="195"/>
      <c r="K765" s="195"/>
      <c r="L765" s="195"/>
      <c r="M765" s="195"/>
      <c r="N765" s="195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  <c r="AA765" s="195"/>
      <c r="AB765" s="195"/>
      <c r="AC765" s="195"/>
      <c r="AD765" s="195"/>
      <c r="AE765" s="195"/>
    </row>
    <row r="766" spans="1:31" ht="15.75" customHeight="1">
      <c r="A766" s="195"/>
      <c r="B766" s="195"/>
      <c r="C766" s="195"/>
      <c r="D766" s="195"/>
      <c r="E766" s="195"/>
      <c r="F766" s="195"/>
      <c r="G766" s="195"/>
      <c r="H766" s="195"/>
      <c r="I766" s="195"/>
      <c r="J766" s="195"/>
      <c r="K766" s="195"/>
      <c r="L766" s="195"/>
      <c r="M766" s="195"/>
      <c r="N766" s="195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  <c r="AA766" s="195"/>
      <c r="AB766" s="195"/>
      <c r="AC766" s="195"/>
      <c r="AD766" s="195"/>
      <c r="AE766" s="195"/>
    </row>
    <row r="767" spans="1:31" ht="15.75" customHeight="1">
      <c r="A767" s="195"/>
      <c r="B767" s="195"/>
      <c r="C767" s="195"/>
      <c r="D767" s="195"/>
      <c r="E767" s="195"/>
      <c r="F767" s="195"/>
      <c r="G767" s="195"/>
      <c r="H767" s="195"/>
      <c r="I767" s="195"/>
      <c r="J767" s="195"/>
      <c r="K767" s="195"/>
      <c r="L767" s="195"/>
      <c r="M767" s="195"/>
      <c r="N767" s="195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  <c r="AA767" s="195"/>
      <c r="AB767" s="195"/>
      <c r="AC767" s="195"/>
      <c r="AD767" s="195"/>
      <c r="AE767" s="195"/>
    </row>
    <row r="768" spans="1:31" ht="15.75" customHeight="1">
      <c r="A768" s="195"/>
      <c r="B768" s="195"/>
      <c r="C768" s="195"/>
      <c r="D768" s="195"/>
      <c r="E768" s="195"/>
      <c r="F768" s="195"/>
      <c r="G768" s="195"/>
      <c r="H768" s="195"/>
      <c r="I768" s="195"/>
      <c r="J768" s="195"/>
      <c r="K768" s="195"/>
      <c r="L768" s="195"/>
      <c r="M768" s="195"/>
      <c r="N768" s="195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  <c r="AA768" s="195"/>
      <c r="AB768" s="195"/>
      <c r="AC768" s="195"/>
      <c r="AD768" s="195"/>
      <c r="AE768" s="195"/>
    </row>
    <row r="769" spans="1:31" ht="15.75" customHeight="1">
      <c r="A769" s="195"/>
      <c r="B769" s="195"/>
      <c r="C769" s="195"/>
      <c r="D769" s="195"/>
      <c r="E769" s="195"/>
      <c r="F769" s="195"/>
      <c r="G769" s="195"/>
      <c r="H769" s="195"/>
      <c r="I769" s="195"/>
      <c r="J769" s="195"/>
      <c r="K769" s="195"/>
      <c r="L769" s="195"/>
      <c r="M769" s="195"/>
      <c r="N769" s="195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  <c r="AA769" s="195"/>
      <c r="AB769" s="195"/>
      <c r="AC769" s="195"/>
      <c r="AD769" s="195"/>
      <c r="AE769" s="195"/>
    </row>
    <row r="770" spans="1:31" ht="15.75" customHeight="1">
      <c r="A770" s="195"/>
      <c r="B770" s="195"/>
      <c r="C770" s="195"/>
      <c r="D770" s="195"/>
      <c r="E770" s="195"/>
      <c r="F770" s="195"/>
      <c r="G770" s="195"/>
      <c r="H770" s="195"/>
      <c r="I770" s="195"/>
      <c r="J770" s="195"/>
      <c r="K770" s="195"/>
      <c r="L770" s="195"/>
      <c r="M770" s="195"/>
      <c r="N770" s="195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  <c r="AA770" s="195"/>
      <c r="AB770" s="195"/>
      <c r="AC770" s="195"/>
      <c r="AD770" s="195"/>
      <c r="AE770" s="195"/>
    </row>
    <row r="771" spans="1:31" ht="15.75" customHeight="1">
      <c r="A771" s="195"/>
      <c r="B771" s="195"/>
      <c r="C771" s="195"/>
      <c r="D771" s="195"/>
      <c r="E771" s="195"/>
      <c r="F771" s="195"/>
      <c r="G771" s="195"/>
      <c r="H771" s="195"/>
      <c r="I771" s="195"/>
      <c r="J771" s="195"/>
      <c r="K771" s="195"/>
      <c r="L771" s="195"/>
      <c r="M771" s="195"/>
      <c r="N771" s="195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  <c r="AA771" s="195"/>
      <c r="AB771" s="195"/>
      <c r="AC771" s="195"/>
      <c r="AD771" s="195"/>
      <c r="AE771" s="195"/>
    </row>
    <row r="772" spans="1:31" ht="15.75" customHeight="1">
      <c r="A772" s="195"/>
      <c r="B772" s="195"/>
      <c r="C772" s="195"/>
      <c r="D772" s="195"/>
      <c r="E772" s="195"/>
      <c r="F772" s="195"/>
      <c r="G772" s="195"/>
      <c r="H772" s="195"/>
      <c r="I772" s="195"/>
      <c r="J772" s="195"/>
      <c r="K772" s="195"/>
      <c r="L772" s="195"/>
      <c r="M772" s="195"/>
      <c r="N772" s="195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  <c r="AA772" s="195"/>
      <c r="AB772" s="195"/>
      <c r="AC772" s="195"/>
      <c r="AD772" s="195"/>
      <c r="AE772" s="195"/>
    </row>
    <row r="773" spans="1:31" ht="15.75" customHeight="1">
      <c r="A773" s="195"/>
      <c r="B773" s="195"/>
      <c r="C773" s="195"/>
      <c r="D773" s="195"/>
      <c r="E773" s="195"/>
      <c r="F773" s="195"/>
      <c r="G773" s="195"/>
      <c r="H773" s="195"/>
      <c r="I773" s="195"/>
      <c r="J773" s="195"/>
      <c r="K773" s="195"/>
      <c r="L773" s="195"/>
      <c r="M773" s="195"/>
      <c r="N773" s="195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  <c r="AA773" s="195"/>
      <c r="AB773" s="195"/>
      <c r="AC773" s="195"/>
      <c r="AD773" s="195"/>
      <c r="AE773" s="195"/>
    </row>
    <row r="774" spans="1:31" ht="15.75" customHeight="1">
      <c r="A774" s="195"/>
      <c r="B774" s="195"/>
      <c r="C774" s="195"/>
      <c r="D774" s="195"/>
      <c r="E774" s="195"/>
      <c r="F774" s="195"/>
      <c r="G774" s="195"/>
      <c r="H774" s="195"/>
      <c r="I774" s="195"/>
      <c r="J774" s="195"/>
      <c r="K774" s="195"/>
      <c r="L774" s="195"/>
      <c r="M774" s="195"/>
      <c r="N774" s="195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  <c r="AA774" s="195"/>
      <c r="AB774" s="195"/>
      <c r="AC774" s="195"/>
      <c r="AD774" s="195"/>
      <c r="AE774" s="195"/>
    </row>
    <row r="775" spans="1:31" ht="15.75" customHeight="1">
      <c r="A775" s="195"/>
      <c r="B775" s="195"/>
      <c r="C775" s="195"/>
      <c r="D775" s="195"/>
      <c r="E775" s="195"/>
      <c r="F775" s="195"/>
      <c r="G775" s="195"/>
      <c r="H775" s="195"/>
      <c r="I775" s="195"/>
      <c r="J775" s="195"/>
      <c r="K775" s="195"/>
      <c r="L775" s="195"/>
      <c r="M775" s="195"/>
      <c r="N775" s="195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  <c r="AA775" s="195"/>
      <c r="AB775" s="195"/>
      <c r="AC775" s="195"/>
      <c r="AD775" s="195"/>
      <c r="AE775" s="195"/>
    </row>
    <row r="776" spans="1:31" ht="15.75" customHeight="1">
      <c r="A776" s="195"/>
      <c r="B776" s="195"/>
      <c r="C776" s="195"/>
      <c r="D776" s="195"/>
      <c r="E776" s="195"/>
      <c r="F776" s="195"/>
      <c r="G776" s="195"/>
      <c r="H776" s="195"/>
      <c r="I776" s="195"/>
      <c r="J776" s="195"/>
      <c r="K776" s="195"/>
      <c r="L776" s="195"/>
      <c r="M776" s="195"/>
      <c r="N776" s="195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  <c r="AA776" s="195"/>
      <c r="AB776" s="195"/>
      <c r="AC776" s="195"/>
      <c r="AD776" s="195"/>
      <c r="AE776" s="195"/>
    </row>
    <row r="777" spans="1:31" ht="15.75" customHeight="1">
      <c r="A777" s="195"/>
      <c r="B777" s="195"/>
      <c r="C777" s="195"/>
      <c r="D777" s="195"/>
      <c r="E777" s="195"/>
      <c r="F777" s="195"/>
      <c r="G777" s="195"/>
      <c r="H777" s="195"/>
      <c r="I777" s="195"/>
      <c r="J777" s="195"/>
      <c r="K777" s="195"/>
      <c r="L777" s="195"/>
      <c r="M777" s="195"/>
      <c r="N777" s="195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  <c r="AA777" s="195"/>
      <c r="AB777" s="195"/>
      <c r="AC777" s="195"/>
      <c r="AD777" s="195"/>
      <c r="AE777" s="195"/>
    </row>
    <row r="778" spans="1:31" ht="15.75" customHeight="1">
      <c r="A778" s="195"/>
      <c r="B778" s="195"/>
      <c r="C778" s="195"/>
      <c r="D778" s="195"/>
      <c r="E778" s="195"/>
      <c r="F778" s="195"/>
      <c r="G778" s="195"/>
      <c r="H778" s="195"/>
      <c r="I778" s="195"/>
      <c r="J778" s="195"/>
      <c r="K778" s="195"/>
      <c r="L778" s="195"/>
      <c r="M778" s="195"/>
      <c r="N778" s="195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  <c r="AA778" s="195"/>
      <c r="AB778" s="195"/>
      <c r="AC778" s="195"/>
      <c r="AD778" s="195"/>
      <c r="AE778" s="195"/>
    </row>
    <row r="779" spans="1:31" ht="15.75" customHeight="1">
      <c r="A779" s="195"/>
      <c r="B779" s="195"/>
      <c r="C779" s="195"/>
      <c r="D779" s="195"/>
      <c r="E779" s="195"/>
      <c r="F779" s="195"/>
      <c r="G779" s="195"/>
      <c r="H779" s="195"/>
      <c r="I779" s="195"/>
      <c r="J779" s="195"/>
      <c r="K779" s="195"/>
      <c r="L779" s="195"/>
      <c r="M779" s="195"/>
      <c r="N779" s="195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  <c r="AA779" s="195"/>
      <c r="AB779" s="195"/>
      <c r="AC779" s="195"/>
      <c r="AD779" s="195"/>
      <c r="AE779" s="195"/>
    </row>
    <row r="780" spans="1:31" ht="15.75" customHeight="1">
      <c r="A780" s="195"/>
      <c r="B780" s="195"/>
      <c r="C780" s="195"/>
      <c r="D780" s="195"/>
      <c r="E780" s="195"/>
      <c r="F780" s="195"/>
      <c r="G780" s="195"/>
      <c r="H780" s="195"/>
      <c r="I780" s="195"/>
      <c r="J780" s="195"/>
      <c r="K780" s="195"/>
      <c r="L780" s="195"/>
      <c r="M780" s="195"/>
      <c r="N780" s="195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  <c r="AA780" s="195"/>
      <c r="AB780" s="195"/>
      <c r="AC780" s="195"/>
      <c r="AD780" s="195"/>
      <c r="AE780" s="195"/>
    </row>
    <row r="781" spans="1:31" ht="15.75" customHeight="1">
      <c r="A781" s="195"/>
      <c r="B781" s="195"/>
      <c r="C781" s="195"/>
      <c r="D781" s="195"/>
      <c r="E781" s="195"/>
      <c r="F781" s="195"/>
      <c r="G781" s="195"/>
      <c r="H781" s="195"/>
      <c r="I781" s="195"/>
      <c r="J781" s="195"/>
      <c r="K781" s="195"/>
      <c r="L781" s="195"/>
      <c r="M781" s="195"/>
      <c r="N781" s="195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  <c r="AA781" s="195"/>
      <c r="AB781" s="195"/>
      <c r="AC781" s="195"/>
      <c r="AD781" s="195"/>
      <c r="AE781" s="195"/>
    </row>
    <row r="782" spans="1:31" ht="15.75" customHeight="1">
      <c r="A782" s="195"/>
      <c r="B782" s="195"/>
      <c r="C782" s="195"/>
      <c r="D782" s="195"/>
      <c r="E782" s="195"/>
      <c r="F782" s="195"/>
      <c r="G782" s="195"/>
      <c r="H782" s="195"/>
      <c r="I782" s="195"/>
      <c r="J782" s="195"/>
      <c r="K782" s="195"/>
      <c r="L782" s="195"/>
      <c r="M782" s="195"/>
      <c r="N782" s="195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  <c r="AA782" s="195"/>
      <c r="AB782" s="195"/>
      <c r="AC782" s="195"/>
      <c r="AD782" s="195"/>
      <c r="AE782" s="195"/>
    </row>
    <row r="783" spans="1:31" ht="15.75" customHeight="1">
      <c r="A783" s="195"/>
      <c r="B783" s="195"/>
      <c r="C783" s="195"/>
      <c r="D783" s="195"/>
      <c r="E783" s="195"/>
      <c r="F783" s="195"/>
      <c r="G783" s="195"/>
      <c r="H783" s="195"/>
      <c r="I783" s="195"/>
      <c r="J783" s="195"/>
      <c r="K783" s="195"/>
      <c r="L783" s="195"/>
      <c r="M783" s="195"/>
      <c r="N783" s="195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  <c r="AA783" s="195"/>
      <c r="AB783" s="195"/>
      <c r="AC783" s="195"/>
      <c r="AD783" s="195"/>
      <c r="AE783" s="195"/>
    </row>
    <row r="784" spans="1:31" ht="15.75" customHeight="1">
      <c r="A784" s="195"/>
      <c r="B784" s="195"/>
      <c r="C784" s="195"/>
      <c r="D784" s="195"/>
      <c r="E784" s="195"/>
      <c r="F784" s="195"/>
      <c r="G784" s="195"/>
      <c r="H784" s="195"/>
      <c r="I784" s="195"/>
      <c r="J784" s="195"/>
      <c r="K784" s="195"/>
      <c r="L784" s="195"/>
      <c r="M784" s="195"/>
      <c r="N784" s="195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  <c r="AA784" s="195"/>
      <c r="AB784" s="195"/>
      <c r="AC784" s="195"/>
      <c r="AD784" s="195"/>
      <c r="AE784" s="195"/>
    </row>
    <row r="785" spans="1:31" ht="15.75" customHeight="1">
      <c r="A785" s="195"/>
      <c r="B785" s="195"/>
      <c r="C785" s="195"/>
      <c r="D785" s="195"/>
      <c r="E785" s="195"/>
      <c r="F785" s="195"/>
      <c r="G785" s="195"/>
      <c r="H785" s="195"/>
      <c r="I785" s="195"/>
      <c r="J785" s="195"/>
      <c r="K785" s="195"/>
      <c r="L785" s="195"/>
      <c r="M785" s="195"/>
      <c r="N785" s="195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  <c r="AA785" s="195"/>
      <c r="AB785" s="195"/>
      <c r="AC785" s="195"/>
      <c r="AD785" s="195"/>
      <c r="AE785" s="195"/>
    </row>
    <row r="786" spans="1:31" ht="15.75" customHeight="1">
      <c r="A786" s="195"/>
      <c r="B786" s="195"/>
      <c r="C786" s="195"/>
      <c r="D786" s="195"/>
      <c r="E786" s="195"/>
      <c r="F786" s="195"/>
      <c r="G786" s="195"/>
      <c r="H786" s="195"/>
      <c r="I786" s="195"/>
      <c r="J786" s="195"/>
      <c r="K786" s="195"/>
      <c r="L786" s="195"/>
      <c r="M786" s="195"/>
      <c r="N786" s="195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  <c r="AA786" s="195"/>
      <c r="AB786" s="195"/>
      <c r="AC786" s="195"/>
      <c r="AD786" s="195"/>
      <c r="AE786" s="195"/>
    </row>
    <row r="787" spans="1:31" ht="15.75" customHeight="1">
      <c r="A787" s="195"/>
      <c r="B787" s="195"/>
      <c r="C787" s="195"/>
      <c r="D787" s="195"/>
      <c r="E787" s="195"/>
      <c r="F787" s="195"/>
      <c r="G787" s="195"/>
      <c r="H787" s="195"/>
      <c r="I787" s="195"/>
      <c r="J787" s="195"/>
      <c r="K787" s="195"/>
      <c r="L787" s="195"/>
      <c r="M787" s="195"/>
      <c r="N787" s="195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  <c r="AA787" s="195"/>
      <c r="AB787" s="195"/>
      <c r="AC787" s="195"/>
      <c r="AD787" s="195"/>
      <c r="AE787" s="195"/>
    </row>
    <row r="788" spans="1:31" ht="15.75" customHeight="1">
      <c r="A788" s="195"/>
      <c r="B788" s="195"/>
      <c r="C788" s="195"/>
      <c r="D788" s="195"/>
      <c r="E788" s="195"/>
      <c r="F788" s="195"/>
      <c r="G788" s="195"/>
      <c r="H788" s="195"/>
      <c r="I788" s="195"/>
      <c r="J788" s="195"/>
      <c r="K788" s="195"/>
      <c r="L788" s="195"/>
      <c r="M788" s="195"/>
      <c r="N788" s="195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  <c r="AA788" s="195"/>
      <c r="AB788" s="195"/>
      <c r="AC788" s="195"/>
      <c r="AD788" s="195"/>
      <c r="AE788" s="195"/>
    </row>
    <row r="789" spans="1:31" ht="15.75" customHeight="1">
      <c r="A789" s="195"/>
      <c r="B789" s="195"/>
      <c r="C789" s="195"/>
      <c r="D789" s="195"/>
      <c r="E789" s="195"/>
      <c r="F789" s="195"/>
      <c r="G789" s="195"/>
      <c r="H789" s="195"/>
      <c r="I789" s="195"/>
      <c r="J789" s="195"/>
      <c r="K789" s="195"/>
      <c r="L789" s="195"/>
      <c r="M789" s="195"/>
      <c r="N789" s="195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  <c r="AA789" s="195"/>
      <c r="AB789" s="195"/>
      <c r="AC789" s="195"/>
      <c r="AD789" s="195"/>
      <c r="AE789" s="195"/>
    </row>
    <row r="790" spans="1:31" ht="15.75" customHeight="1">
      <c r="A790" s="195"/>
      <c r="B790" s="195"/>
      <c r="C790" s="195"/>
      <c r="D790" s="195"/>
      <c r="E790" s="195"/>
      <c r="F790" s="195"/>
      <c r="G790" s="195"/>
      <c r="H790" s="195"/>
      <c r="I790" s="195"/>
      <c r="J790" s="195"/>
      <c r="K790" s="195"/>
      <c r="L790" s="195"/>
      <c r="M790" s="195"/>
      <c r="N790" s="195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  <c r="AA790" s="195"/>
      <c r="AB790" s="195"/>
      <c r="AC790" s="195"/>
      <c r="AD790" s="195"/>
      <c r="AE790" s="195"/>
    </row>
    <row r="791" spans="1:31" ht="15.75" customHeight="1">
      <c r="A791" s="195"/>
      <c r="B791" s="195"/>
      <c r="C791" s="195"/>
      <c r="D791" s="195"/>
      <c r="E791" s="195"/>
      <c r="F791" s="195"/>
      <c r="G791" s="195"/>
      <c r="H791" s="195"/>
      <c r="I791" s="195"/>
      <c r="J791" s="195"/>
      <c r="K791" s="195"/>
      <c r="L791" s="195"/>
      <c r="M791" s="195"/>
      <c r="N791" s="195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  <c r="AA791" s="195"/>
      <c r="AB791" s="195"/>
      <c r="AC791" s="195"/>
      <c r="AD791" s="195"/>
      <c r="AE791" s="195"/>
    </row>
    <row r="792" spans="1:31" ht="15.75" customHeight="1">
      <c r="A792" s="195"/>
      <c r="B792" s="195"/>
      <c r="C792" s="195"/>
      <c r="D792" s="195"/>
      <c r="E792" s="195"/>
      <c r="F792" s="195"/>
      <c r="G792" s="195"/>
      <c r="H792" s="195"/>
      <c r="I792" s="195"/>
      <c r="J792" s="195"/>
      <c r="K792" s="195"/>
      <c r="L792" s="195"/>
      <c r="M792" s="195"/>
      <c r="N792" s="195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  <c r="AA792" s="195"/>
      <c r="AB792" s="195"/>
      <c r="AC792" s="195"/>
      <c r="AD792" s="195"/>
      <c r="AE792" s="195"/>
    </row>
    <row r="793" spans="1:31" ht="15.75" customHeight="1">
      <c r="A793" s="195"/>
      <c r="B793" s="195"/>
      <c r="C793" s="195"/>
      <c r="D793" s="195"/>
      <c r="E793" s="195"/>
      <c r="F793" s="195"/>
      <c r="G793" s="195"/>
      <c r="H793" s="195"/>
      <c r="I793" s="195"/>
      <c r="J793" s="195"/>
      <c r="K793" s="195"/>
      <c r="L793" s="195"/>
      <c r="M793" s="195"/>
      <c r="N793" s="195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  <c r="AA793" s="195"/>
      <c r="AB793" s="195"/>
      <c r="AC793" s="195"/>
      <c r="AD793" s="195"/>
      <c r="AE793" s="195"/>
    </row>
    <row r="794" spans="1:31" ht="15.75" customHeight="1">
      <c r="A794" s="195"/>
      <c r="B794" s="195"/>
      <c r="C794" s="195"/>
      <c r="D794" s="195"/>
      <c r="E794" s="195"/>
      <c r="F794" s="195"/>
      <c r="G794" s="195"/>
      <c r="H794" s="195"/>
      <c r="I794" s="195"/>
      <c r="J794" s="195"/>
      <c r="K794" s="195"/>
      <c r="L794" s="195"/>
      <c r="M794" s="195"/>
      <c r="N794" s="195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  <c r="AA794" s="195"/>
      <c r="AB794" s="195"/>
      <c r="AC794" s="195"/>
      <c r="AD794" s="195"/>
      <c r="AE794" s="195"/>
    </row>
    <row r="795" spans="1:31" ht="15.75" customHeight="1">
      <c r="A795" s="195"/>
      <c r="B795" s="195"/>
      <c r="C795" s="195"/>
      <c r="D795" s="195"/>
      <c r="E795" s="195"/>
      <c r="F795" s="195"/>
      <c r="G795" s="195"/>
      <c r="H795" s="195"/>
      <c r="I795" s="195"/>
      <c r="J795" s="195"/>
      <c r="K795" s="195"/>
      <c r="L795" s="195"/>
      <c r="M795" s="195"/>
      <c r="N795" s="195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  <c r="AA795" s="195"/>
      <c r="AB795" s="195"/>
      <c r="AC795" s="195"/>
      <c r="AD795" s="195"/>
      <c r="AE795" s="195"/>
    </row>
    <row r="796" spans="1:31" ht="15.75" customHeight="1">
      <c r="A796" s="195"/>
      <c r="B796" s="195"/>
      <c r="C796" s="195"/>
      <c r="D796" s="195"/>
      <c r="E796" s="195"/>
      <c r="F796" s="195"/>
      <c r="G796" s="195"/>
      <c r="H796" s="195"/>
      <c r="I796" s="195"/>
      <c r="J796" s="195"/>
      <c r="K796" s="195"/>
      <c r="L796" s="195"/>
      <c r="M796" s="195"/>
      <c r="N796" s="195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  <c r="AA796" s="195"/>
      <c r="AB796" s="195"/>
      <c r="AC796" s="195"/>
      <c r="AD796" s="195"/>
      <c r="AE796" s="195"/>
    </row>
    <row r="797" spans="1:31" ht="15.75" customHeight="1">
      <c r="A797" s="195"/>
      <c r="B797" s="195"/>
      <c r="C797" s="195"/>
      <c r="D797" s="195"/>
      <c r="E797" s="195"/>
      <c r="F797" s="195"/>
      <c r="G797" s="195"/>
      <c r="H797" s="195"/>
      <c r="I797" s="195"/>
      <c r="J797" s="195"/>
      <c r="K797" s="195"/>
      <c r="L797" s="195"/>
      <c r="M797" s="195"/>
      <c r="N797" s="195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  <c r="AA797" s="195"/>
      <c r="AB797" s="195"/>
      <c r="AC797" s="195"/>
      <c r="AD797" s="195"/>
      <c r="AE797" s="195"/>
    </row>
    <row r="798" spans="1:31" ht="15.75" customHeight="1">
      <c r="A798" s="195"/>
      <c r="B798" s="195"/>
      <c r="C798" s="195"/>
      <c r="D798" s="195"/>
      <c r="E798" s="195"/>
      <c r="F798" s="195"/>
      <c r="G798" s="195"/>
      <c r="H798" s="195"/>
      <c r="I798" s="195"/>
      <c r="J798" s="195"/>
      <c r="K798" s="195"/>
      <c r="L798" s="195"/>
      <c r="M798" s="195"/>
      <c r="N798" s="195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  <c r="AA798" s="195"/>
      <c r="AB798" s="195"/>
      <c r="AC798" s="195"/>
      <c r="AD798" s="195"/>
      <c r="AE798" s="195"/>
    </row>
    <row r="799" spans="1:31" ht="15.75" customHeight="1">
      <c r="A799" s="195"/>
      <c r="B799" s="195"/>
      <c r="C799" s="195"/>
      <c r="D799" s="195"/>
      <c r="E799" s="195"/>
      <c r="F799" s="195"/>
      <c r="G799" s="195"/>
      <c r="H799" s="195"/>
      <c r="I799" s="195"/>
      <c r="J799" s="195"/>
      <c r="K799" s="195"/>
      <c r="L799" s="195"/>
      <c r="M799" s="195"/>
      <c r="N799" s="195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/>
    </row>
    <row r="800" spans="1:31" ht="15.75" customHeight="1">
      <c r="A800" s="195"/>
      <c r="B800" s="195"/>
      <c r="C800" s="195"/>
      <c r="D800" s="195"/>
      <c r="E800" s="195"/>
      <c r="F800" s="195"/>
      <c r="G800" s="195"/>
      <c r="H800" s="195"/>
      <c r="I800" s="195"/>
      <c r="J800" s="195"/>
      <c r="K800" s="195"/>
      <c r="L800" s="195"/>
      <c r="M800" s="195"/>
      <c r="N800" s="195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/>
    </row>
    <row r="801" spans="1:31" ht="15.75" customHeight="1">
      <c r="A801" s="195"/>
      <c r="B801" s="195"/>
      <c r="C801" s="195"/>
      <c r="D801" s="195"/>
      <c r="E801" s="195"/>
      <c r="F801" s="195"/>
      <c r="G801" s="195"/>
      <c r="H801" s="195"/>
      <c r="I801" s="195"/>
      <c r="J801" s="195"/>
      <c r="K801" s="195"/>
      <c r="L801" s="195"/>
      <c r="M801" s="195"/>
      <c r="N801" s="195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</row>
    <row r="802" spans="1:31" ht="15.75" customHeight="1">
      <c r="A802" s="195"/>
      <c r="B802" s="195"/>
      <c r="C802" s="195"/>
      <c r="D802" s="195"/>
      <c r="E802" s="195"/>
      <c r="F802" s="195"/>
      <c r="G802" s="195"/>
      <c r="H802" s="195"/>
      <c r="I802" s="195"/>
      <c r="J802" s="195"/>
      <c r="K802" s="195"/>
      <c r="L802" s="195"/>
      <c r="M802" s="195"/>
      <c r="N802" s="195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/>
    </row>
    <row r="803" spans="1:31" ht="15.75" customHeight="1">
      <c r="A803" s="195"/>
      <c r="B803" s="195"/>
      <c r="C803" s="195"/>
      <c r="D803" s="195"/>
      <c r="E803" s="195"/>
      <c r="F803" s="195"/>
      <c r="G803" s="195"/>
      <c r="H803" s="195"/>
      <c r="I803" s="195"/>
      <c r="J803" s="195"/>
      <c r="K803" s="195"/>
      <c r="L803" s="195"/>
      <c r="M803" s="195"/>
      <c r="N803" s="195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</row>
    <row r="804" spans="1:31" ht="15.75" customHeight="1">
      <c r="A804" s="195"/>
      <c r="B804" s="195"/>
      <c r="C804" s="195"/>
      <c r="D804" s="195"/>
      <c r="E804" s="195"/>
      <c r="F804" s="195"/>
      <c r="G804" s="195"/>
      <c r="H804" s="195"/>
      <c r="I804" s="195"/>
      <c r="J804" s="195"/>
      <c r="K804" s="195"/>
      <c r="L804" s="195"/>
      <c r="M804" s="195"/>
      <c r="N804" s="195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/>
    </row>
    <row r="805" spans="1:31" ht="15.75" customHeight="1">
      <c r="A805" s="195"/>
      <c r="B805" s="195"/>
      <c r="C805" s="195"/>
      <c r="D805" s="195"/>
      <c r="E805" s="195"/>
      <c r="F805" s="195"/>
      <c r="G805" s="195"/>
      <c r="H805" s="195"/>
      <c r="I805" s="195"/>
      <c r="J805" s="195"/>
      <c r="K805" s="195"/>
      <c r="L805" s="195"/>
      <c r="M805" s="195"/>
      <c r="N805" s="195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</row>
    <row r="806" spans="1:31" ht="15.75" customHeight="1">
      <c r="A806" s="195"/>
      <c r="B806" s="195"/>
      <c r="C806" s="195"/>
      <c r="D806" s="195"/>
      <c r="E806" s="195"/>
      <c r="F806" s="195"/>
      <c r="G806" s="195"/>
      <c r="H806" s="195"/>
      <c r="I806" s="195"/>
      <c r="J806" s="195"/>
      <c r="K806" s="195"/>
      <c r="L806" s="195"/>
      <c r="M806" s="195"/>
      <c r="N806" s="195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/>
    </row>
    <row r="807" spans="1:31" ht="15.75" customHeight="1">
      <c r="A807" s="195"/>
      <c r="B807" s="195"/>
      <c r="C807" s="195"/>
      <c r="D807" s="195"/>
      <c r="E807" s="195"/>
      <c r="F807" s="195"/>
      <c r="G807" s="195"/>
      <c r="H807" s="195"/>
      <c r="I807" s="195"/>
      <c r="J807" s="195"/>
      <c r="K807" s="195"/>
      <c r="L807" s="195"/>
      <c r="M807" s="195"/>
      <c r="N807" s="195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</row>
    <row r="808" spans="1:31" ht="15.75" customHeight="1">
      <c r="A808" s="195"/>
      <c r="B808" s="195"/>
      <c r="C808" s="195"/>
      <c r="D808" s="195"/>
      <c r="E808" s="195"/>
      <c r="F808" s="195"/>
      <c r="G808" s="195"/>
      <c r="H808" s="195"/>
      <c r="I808" s="195"/>
      <c r="J808" s="195"/>
      <c r="K808" s="195"/>
      <c r="L808" s="195"/>
      <c r="M808" s="195"/>
      <c r="N808" s="195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  <c r="AA808" s="195"/>
      <c r="AB808" s="195"/>
      <c r="AC808" s="195"/>
      <c r="AD808" s="195"/>
      <c r="AE808" s="195"/>
    </row>
    <row r="809" spans="1:31" ht="15.75" customHeight="1">
      <c r="A809" s="195"/>
      <c r="B809" s="195"/>
      <c r="C809" s="195"/>
      <c r="D809" s="195"/>
      <c r="E809" s="195"/>
      <c r="F809" s="195"/>
      <c r="G809" s="195"/>
      <c r="H809" s="195"/>
      <c r="I809" s="195"/>
      <c r="J809" s="195"/>
      <c r="K809" s="195"/>
      <c r="L809" s="195"/>
      <c r="M809" s="195"/>
      <c r="N809" s="195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  <c r="AA809" s="195"/>
      <c r="AB809" s="195"/>
      <c r="AC809" s="195"/>
      <c r="AD809" s="195"/>
      <c r="AE809" s="195"/>
    </row>
    <row r="810" spans="1:31" ht="15.75" customHeight="1">
      <c r="A810" s="195"/>
      <c r="B810" s="195"/>
      <c r="C810" s="195"/>
      <c r="D810" s="195"/>
      <c r="E810" s="195"/>
      <c r="F810" s="195"/>
      <c r="G810" s="195"/>
      <c r="H810" s="195"/>
      <c r="I810" s="195"/>
      <c r="J810" s="195"/>
      <c r="K810" s="195"/>
      <c r="L810" s="195"/>
      <c r="M810" s="195"/>
      <c r="N810" s="195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  <c r="AA810" s="195"/>
      <c r="AB810" s="195"/>
      <c r="AC810" s="195"/>
      <c r="AD810" s="195"/>
      <c r="AE810" s="195"/>
    </row>
    <row r="811" spans="1:31" ht="15.75" customHeight="1">
      <c r="A811" s="195"/>
      <c r="B811" s="195"/>
      <c r="C811" s="195"/>
      <c r="D811" s="195"/>
      <c r="E811" s="195"/>
      <c r="F811" s="195"/>
      <c r="G811" s="195"/>
      <c r="H811" s="195"/>
      <c r="I811" s="195"/>
      <c r="J811" s="195"/>
      <c r="K811" s="195"/>
      <c r="L811" s="195"/>
      <c r="M811" s="195"/>
      <c r="N811" s="195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  <c r="AA811" s="195"/>
      <c r="AB811" s="195"/>
      <c r="AC811" s="195"/>
      <c r="AD811" s="195"/>
      <c r="AE811" s="195"/>
    </row>
    <row r="812" spans="1:31" ht="15.75" customHeight="1">
      <c r="A812" s="195"/>
      <c r="B812" s="195"/>
      <c r="C812" s="195"/>
      <c r="D812" s="195"/>
      <c r="E812" s="195"/>
      <c r="F812" s="195"/>
      <c r="G812" s="195"/>
      <c r="H812" s="195"/>
      <c r="I812" s="195"/>
      <c r="J812" s="195"/>
      <c r="K812" s="195"/>
      <c r="L812" s="195"/>
      <c r="M812" s="195"/>
      <c r="N812" s="195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  <c r="AA812" s="195"/>
      <c r="AB812" s="195"/>
      <c r="AC812" s="195"/>
      <c r="AD812" s="195"/>
      <c r="AE812" s="195"/>
    </row>
    <row r="813" spans="1:31" ht="15.75" customHeight="1">
      <c r="A813" s="195"/>
      <c r="B813" s="195"/>
      <c r="C813" s="195"/>
      <c r="D813" s="195"/>
      <c r="E813" s="195"/>
      <c r="F813" s="195"/>
      <c r="G813" s="195"/>
      <c r="H813" s="195"/>
      <c r="I813" s="195"/>
      <c r="J813" s="195"/>
      <c r="K813" s="195"/>
      <c r="L813" s="195"/>
      <c r="M813" s="195"/>
      <c r="N813" s="195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  <c r="AA813" s="195"/>
      <c r="AB813" s="195"/>
      <c r="AC813" s="195"/>
      <c r="AD813" s="195"/>
      <c r="AE813" s="195"/>
    </row>
    <row r="814" spans="1:31" ht="15.75" customHeight="1">
      <c r="A814" s="195"/>
      <c r="B814" s="195"/>
      <c r="C814" s="195"/>
      <c r="D814" s="195"/>
      <c r="E814" s="195"/>
      <c r="F814" s="195"/>
      <c r="G814" s="195"/>
      <c r="H814" s="195"/>
      <c r="I814" s="195"/>
      <c r="J814" s="195"/>
      <c r="K814" s="195"/>
      <c r="L814" s="195"/>
      <c r="M814" s="195"/>
      <c r="N814" s="195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  <c r="AA814" s="195"/>
      <c r="AB814" s="195"/>
      <c r="AC814" s="195"/>
      <c r="AD814" s="195"/>
      <c r="AE814" s="195"/>
    </row>
    <row r="815" spans="1:31" ht="15.75" customHeight="1">
      <c r="A815" s="195"/>
      <c r="B815" s="195"/>
      <c r="C815" s="195"/>
      <c r="D815" s="195"/>
      <c r="E815" s="195"/>
      <c r="F815" s="195"/>
      <c r="G815" s="195"/>
      <c r="H815" s="195"/>
      <c r="I815" s="195"/>
      <c r="J815" s="195"/>
      <c r="K815" s="195"/>
      <c r="L815" s="195"/>
      <c r="M815" s="195"/>
      <c r="N815" s="195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  <c r="AA815" s="195"/>
      <c r="AB815" s="195"/>
      <c r="AC815" s="195"/>
      <c r="AD815" s="195"/>
      <c r="AE815" s="195"/>
    </row>
    <row r="816" spans="1:31" ht="15.75" customHeight="1">
      <c r="A816" s="195"/>
      <c r="B816" s="195"/>
      <c r="C816" s="195"/>
      <c r="D816" s="195"/>
      <c r="E816" s="195"/>
      <c r="F816" s="195"/>
      <c r="G816" s="195"/>
      <c r="H816" s="195"/>
      <c r="I816" s="195"/>
      <c r="J816" s="195"/>
      <c r="K816" s="195"/>
      <c r="L816" s="195"/>
      <c r="M816" s="195"/>
      <c r="N816" s="195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  <c r="AA816" s="195"/>
      <c r="AB816" s="195"/>
      <c r="AC816" s="195"/>
      <c r="AD816" s="195"/>
      <c r="AE816" s="195"/>
    </row>
    <row r="817" spans="1:31" ht="15.75" customHeight="1">
      <c r="A817" s="195"/>
      <c r="B817" s="195"/>
      <c r="C817" s="195"/>
      <c r="D817" s="195"/>
      <c r="E817" s="195"/>
      <c r="F817" s="195"/>
      <c r="G817" s="195"/>
      <c r="H817" s="195"/>
      <c r="I817" s="195"/>
      <c r="J817" s="195"/>
      <c r="K817" s="195"/>
      <c r="L817" s="195"/>
      <c r="M817" s="195"/>
      <c r="N817" s="195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  <c r="AA817" s="195"/>
      <c r="AB817" s="195"/>
      <c r="AC817" s="195"/>
      <c r="AD817" s="195"/>
      <c r="AE817" s="195"/>
    </row>
    <row r="818" spans="1:31" ht="15.75" customHeight="1">
      <c r="A818" s="195"/>
      <c r="B818" s="195"/>
      <c r="C818" s="195"/>
      <c r="D818" s="195"/>
      <c r="E818" s="195"/>
      <c r="F818" s="195"/>
      <c r="G818" s="195"/>
      <c r="H818" s="195"/>
      <c r="I818" s="195"/>
      <c r="J818" s="195"/>
      <c r="K818" s="195"/>
      <c r="L818" s="195"/>
      <c r="M818" s="195"/>
      <c r="N818" s="195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  <c r="AA818" s="195"/>
      <c r="AB818" s="195"/>
      <c r="AC818" s="195"/>
      <c r="AD818" s="195"/>
      <c r="AE818" s="195"/>
    </row>
    <row r="819" spans="1:31" ht="15.75" customHeight="1">
      <c r="A819" s="195"/>
      <c r="B819" s="195"/>
      <c r="C819" s="195"/>
      <c r="D819" s="195"/>
      <c r="E819" s="195"/>
      <c r="F819" s="195"/>
      <c r="G819" s="195"/>
      <c r="H819" s="195"/>
      <c r="I819" s="195"/>
      <c r="J819" s="195"/>
      <c r="K819" s="195"/>
      <c r="L819" s="195"/>
      <c r="M819" s="195"/>
      <c r="N819" s="195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  <c r="AA819" s="195"/>
      <c r="AB819" s="195"/>
      <c r="AC819" s="195"/>
      <c r="AD819" s="195"/>
      <c r="AE819" s="195"/>
    </row>
    <row r="820" spans="1:31" ht="15.75" customHeight="1">
      <c r="A820" s="195"/>
      <c r="B820" s="195"/>
      <c r="C820" s="195"/>
      <c r="D820" s="195"/>
      <c r="E820" s="195"/>
      <c r="F820" s="195"/>
      <c r="G820" s="195"/>
      <c r="H820" s="195"/>
      <c r="I820" s="195"/>
      <c r="J820" s="195"/>
      <c r="K820" s="195"/>
      <c r="L820" s="195"/>
      <c r="M820" s="195"/>
      <c r="N820" s="195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  <c r="AA820" s="195"/>
      <c r="AB820" s="195"/>
      <c r="AC820" s="195"/>
      <c r="AD820" s="195"/>
      <c r="AE820" s="195"/>
    </row>
    <row r="821" spans="1:31" ht="15.75" customHeight="1">
      <c r="A821" s="195"/>
      <c r="B821" s="195"/>
      <c r="C821" s="195"/>
      <c r="D821" s="195"/>
      <c r="E821" s="195"/>
      <c r="F821" s="195"/>
      <c r="G821" s="195"/>
      <c r="H821" s="195"/>
      <c r="I821" s="195"/>
      <c r="J821" s="195"/>
      <c r="K821" s="195"/>
      <c r="L821" s="195"/>
      <c r="M821" s="195"/>
      <c r="N821" s="195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  <c r="AA821" s="195"/>
      <c r="AB821" s="195"/>
      <c r="AC821" s="195"/>
      <c r="AD821" s="195"/>
      <c r="AE821" s="195"/>
    </row>
    <row r="822" spans="1:31" ht="15.75" customHeight="1">
      <c r="A822" s="195"/>
      <c r="B822" s="195"/>
      <c r="C822" s="195"/>
      <c r="D822" s="195"/>
      <c r="E822" s="195"/>
      <c r="F822" s="195"/>
      <c r="G822" s="195"/>
      <c r="H822" s="195"/>
      <c r="I822" s="195"/>
      <c r="J822" s="195"/>
      <c r="K822" s="195"/>
      <c r="L822" s="195"/>
      <c r="M822" s="195"/>
      <c r="N822" s="195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  <c r="AA822" s="195"/>
      <c r="AB822" s="195"/>
      <c r="AC822" s="195"/>
      <c r="AD822" s="195"/>
      <c r="AE822" s="195"/>
    </row>
    <row r="823" spans="1:31" ht="15.75" customHeight="1">
      <c r="A823" s="195"/>
      <c r="B823" s="195"/>
      <c r="C823" s="195"/>
      <c r="D823" s="195"/>
      <c r="E823" s="195"/>
      <c r="F823" s="195"/>
      <c r="G823" s="195"/>
      <c r="H823" s="195"/>
      <c r="I823" s="195"/>
      <c r="J823" s="195"/>
      <c r="K823" s="195"/>
      <c r="L823" s="195"/>
      <c r="M823" s="195"/>
      <c r="N823" s="195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  <c r="AA823" s="195"/>
      <c r="AB823" s="195"/>
      <c r="AC823" s="195"/>
      <c r="AD823" s="195"/>
      <c r="AE823" s="195"/>
    </row>
    <row r="824" spans="1:31" ht="15.75" customHeight="1">
      <c r="A824" s="195"/>
      <c r="B824" s="195"/>
      <c r="C824" s="195"/>
      <c r="D824" s="195"/>
      <c r="E824" s="195"/>
      <c r="F824" s="195"/>
      <c r="G824" s="195"/>
      <c r="H824" s="195"/>
      <c r="I824" s="195"/>
      <c r="J824" s="195"/>
      <c r="K824" s="195"/>
      <c r="L824" s="195"/>
      <c r="M824" s="195"/>
      <c r="N824" s="195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  <c r="AA824" s="195"/>
      <c r="AB824" s="195"/>
      <c r="AC824" s="195"/>
      <c r="AD824" s="195"/>
      <c r="AE824" s="195"/>
    </row>
    <row r="825" spans="1:31" ht="15.75" customHeight="1">
      <c r="A825" s="195"/>
      <c r="B825" s="195"/>
      <c r="C825" s="195"/>
      <c r="D825" s="195"/>
      <c r="E825" s="195"/>
      <c r="F825" s="195"/>
      <c r="G825" s="195"/>
      <c r="H825" s="195"/>
      <c r="I825" s="195"/>
      <c r="J825" s="195"/>
      <c r="K825" s="195"/>
      <c r="L825" s="195"/>
      <c r="M825" s="195"/>
      <c r="N825" s="195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195"/>
      <c r="AD825" s="195"/>
      <c r="AE825" s="195"/>
    </row>
    <row r="826" spans="1:31" ht="15.75" customHeight="1">
      <c r="A826" s="195"/>
      <c r="B826" s="195"/>
      <c r="C826" s="195"/>
      <c r="D826" s="195"/>
      <c r="E826" s="195"/>
      <c r="F826" s="195"/>
      <c r="G826" s="195"/>
      <c r="H826" s="195"/>
      <c r="I826" s="195"/>
      <c r="J826" s="195"/>
      <c r="K826" s="195"/>
      <c r="L826" s="195"/>
      <c r="M826" s="195"/>
      <c r="N826" s="195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  <c r="AA826" s="195"/>
      <c r="AB826" s="195"/>
      <c r="AC826" s="195"/>
      <c r="AD826" s="195"/>
      <c r="AE826" s="195"/>
    </row>
    <row r="827" spans="1:31" ht="15.75" customHeight="1">
      <c r="A827" s="195"/>
      <c r="B827" s="195"/>
      <c r="C827" s="195"/>
      <c r="D827" s="195"/>
      <c r="E827" s="195"/>
      <c r="F827" s="195"/>
      <c r="G827" s="195"/>
      <c r="H827" s="195"/>
      <c r="I827" s="195"/>
      <c r="J827" s="195"/>
      <c r="K827" s="195"/>
      <c r="L827" s="195"/>
      <c r="M827" s="195"/>
      <c r="N827" s="195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  <c r="AA827" s="195"/>
      <c r="AB827" s="195"/>
      <c r="AC827" s="195"/>
      <c r="AD827" s="195"/>
      <c r="AE827" s="195"/>
    </row>
    <row r="828" spans="1:31" ht="15.75" customHeight="1">
      <c r="A828" s="195"/>
      <c r="B828" s="195"/>
      <c r="C828" s="195"/>
      <c r="D828" s="195"/>
      <c r="E828" s="195"/>
      <c r="F828" s="195"/>
      <c r="G828" s="195"/>
      <c r="H828" s="195"/>
      <c r="I828" s="195"/>
      <c r="J828" s="195"/>
      <c r="K828" s="195"/>
      <c r="L828" s="195"/>
      <c r="M828" s="195"/>
      <c r="N828" s="195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  <c r="AA828" s="195"/>
      <c r="AB828" s="195"/>
      <c r="AC828" s="195"/>
      <c r="AD828" s="195"/>
      <c r="AE828" s="195"/>
    </row>
    <row r="829" spans="1:31" ht="15.75" customHeight="1">
      <c r="A829" s="195"/>
      <c r="B829" s="195"/>
      <c r="C829" s="195"/>
      <c r="D829" s="195"/>
      <c r="E829" s="195"/>
      <c r="F829" s="195"/>
      <c r="G829" s="195"/>
      <c r="H829" s="195"/>
      <c r="I829" s="195"/>
      <c r="J829" s="195"/>
      <c r="K829" s="195"/>
      <c r="L829" s="195"/>
      <c r="M829" s="195"/>
      <c r="N829" s="195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195"/>
      <c r="AD829" s="195"/>
      <c r="AE829" s="195"/>
    </row>
    <row r="830" spans="1:31" ht="15.75" customHeight="1">
      <c r="A830" s="195"/>
      <c r="B830" s="195"/>
      <c r="C830" s="195"/>
      <c r="D830" s="195"/>
      <c r="E830" s="195"/>
      <c r="F830" s="195"/>
      <c r="G830" s="195"/>
      <c r="H830" s="195"/>
      <c r="I830" s="195"/>
      <c r="J830" s="195"/>
      <c r="K830" s="195"/>
      <c r="L830" s="195"/>
      <c r="M830" s="195"/>
      <c r="N830" s="195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195"/>
      <c r="AD830" s="195"/>
      <c r="AE830" s="195"/>
    </row>
    <row r="831" spans="1:31" ht="15.75" customHeight="1">
      <c r="A831" s="195"/>
      <c r="B831" s="195"/>
      <c r="C831" s="195"/>
      <c r="D831" s="195"/>
      <c r="E831" s="195"/>
      <c r="F831" s="195"/>
      <c r="G831" s="195"/>
      <c r="H831" s="195"/>
      <c r="I831" s="195"/>
      <c r="J831" s="195"/>
      <c r="K831" s="195"/>
      <c r="L831" s="195"/>
      <c r="M831" s="195"/>
      <c r="N831" s="195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  <c r="AA831" s="195"/>
      <c r="AB831" s="195"/>
      <c r="AC831" s="195"/>
      <c r="AD831" s="195"/>
      <c r="AE831" s="195"/>
    </row>
    <row r="832" spans="1:31" ht="15.75" customHeight="1">
      <c r="A832" s="195"/>
      <c r="B832" s="195"/>
      <c r="C832" s="195"/>
      <c r="D832" s="195"/>
      <c r="E832" s="195"/>
      <c r="F832" s="195"/>
      <c r="G832" s="195"/>
      <c r="H832" s="195"/>
      <c r="I832" s="195"/>
      <c r="J832" s="195"/>
      <c r="K832" s="195"/>
      <c r="L832" s="195"/>
      <c r="M832" s="195"/>
      <c r="N832" s="195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  <c r="AA832" s="195"/>
      <c r="AB832" s="195"/>
      <c r="AC832" s="195"/>
      <c r="AD832" s="195"/>
      <c r="AE832" s="195"/>
    </row>
    <row r="833" spans="1:31" ht="15.75" customHeight="1">
      <c r="A833" s="195"/>
      <c r="B833" s="195"/>
      <c r="C833" s="195"/>
      <c r="D833" s="195"/>
      <c r="E833" s="195"/>
      <c r="F833" s="195"/>
      <c r="G833" s="195"/>
      <c r="H833" s="195"/>
      <c r="I833" s="195"/>
      <c r="J833" s="195"/>
      <c r="K833" s="195"/>
      <c r="L833" s="195"/>
      <c r="M833" s="195"/>
      <c r="N833" s="195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  <c r="AA833" s="195"/>
      <c r="AB833" s="195"/>
      <c r="AC833" s="195"/>
      <c r="AD833" s="195"/>
      <c r="AE833" s="195"/>
    </row>
    <row r="834" spans="1:31" ht="15.75" customHeight="1">
      <c r="A834" s="195"/>
      <c r="B834" s="195"/>
      <c r="C834" s="195"/>
      <c r="D834" s="195"/>
      <c r="E834" s="195"/>
      <c r="F834" s="195"/>
      <c r="G834" s="195"/>
      <c r="H834" s="195"/>
      <c r="I834" s="195"/>
      <c r="J834" s="195"/>
      <c r="K834" s="195"/>
      <c r="L834" s="195"/>
      <c r="M834" s="195"/>
      <c r="N834" s="195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195"/>
      <c r="AD834" s="195"/>
      <c r="AE834" s="195"/>
    </row>
    <row r="835" spans="1:31" ht="15.75" customHeight="1">
      <c r="A835" s="195"/>
      <c r="B835" s="195"/>
      <c r="C835" s="195"/>
      <c r="D835" s="195"/>
      <c r="E835" s="195"/>
      <c r="F835" s="195"/>
      <c r="G835" s="195"/>
      <c r="H835" s="195"/>
      <c r="I835" s="195"/>
      <c r="J835" s="195"/>
      <c r="K835" s="195"/>
      <c r="L835" s="195"/>
      <c r="M835" s="195"/>
      <c r="N835" s="195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  <c r="AA835" s="195"/>
      <c r="AB835" s="195"/>
      <c r="AC835" s="195"/>
      <c r="AD835" s="195"/>
      <c r="AE835" s="195"/>
    </row>
    <row r="836" spans="1:31" ht="15.75" customHeight="1">
      <c r="A836" s="195"/>
      <c r="B836" s="195"/>
      <c r="C836" s="195"/>
      <c r="D836" s="195"/>
      <c r="E836" s="195"/>
      <c r="F836" s="195"/>
      <c r="G836" s="195"/>
      <c r="H836" s="195"/>
      <c r="I836" s="195"/>
      <c r="J836" s="195"/>
      <c r="K836" s="195"/>
      <c r="L836" s="195"/>
      <c r="M836" s="195"/>
      <c r="N836" s="195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  <c r="AA836" s="195"/>
      <c r="AB836" s="195"/>
      <c r="AC836" s="195"/>
      <c r="AD836" s="195"/>
      <c r="AE836" s="195"/>
    </row>
    <row r="837" spans="1:31" ht="15.75" customHeight="1">
      <c r="A837" s="195"/>
      <c r="B837" s="195"/>
      <c r="C837" s="195"/>
      <c r="D837" s="195"/>
      <c r="E837" s="195"/>
      <c r="F837" s="195"/>
      <c r="G837" s="195"/>
      <c r="H837" s="195"/>
      <c r="I837" s="195"/>
      <c r="J837" s="195"/>
      <c r="K837" s="195"/>
      <c r="L837" s="195"/>
      <c r="M837" s="195"/>
      <c r="N837" s="195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  <c r="AA837" s="195"/>
      <c r="AB837" s="195"/>
      <c r="AC837" s="195"/>
      <c r="AD837" s="195"/>
      <c r="AE837" s="195"/>
    </row>
    <row r="838" spans="1:31" ht="15.75" customHeight="1">
      <c r="A838" s="195"/>
      <c r="B838" s="195"/>
      <c r="C838" s="195"/>
      <c r="D838" s="195"/>
      <c r="E838" s="195"/>
      <c r="F838" s="195"/>
      <c r="G838" s="195"/>
      <c r="H838" s="195"/>
      <c r="I838" s="195"/>
      <c r="J838" s="195"/>
      <c r="K838" s="195"/>
      <c r="L838" s="195"/>
      <c r="M838" s="195"/>
      <c r="N838" s="195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  <c r="AA838" s="195"/>
      <c r="AB838" s="195"/>
      <c r="AC838" s="195"/>
      <c r="AD838" s="195"/>
      <c r="AE838" s="195"/>
    </row>
    <row r="839" spans="1:31" ht="15.75" customHeight="1">
      <c r="A839" s="195"/>
      <c r="B839" s="195"/>
      <c r="C839" s="195"/>
      <c r="D839" s="195"/>
      <c r="E839" s="195"/>
      <c r="F839" s="195"/>
      <c r="G839" s="195"/>
      <c r="H839" s="195"/>
      <c r="I839" s="195"/>
      <c r="J839" s="195"/>
      <c r="K839" s="195"/>
      <c r="L839" s="195"/>
      <c r="M839" s="195"/>
      <c r="N839" s="195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  <c r="AA839" s="195"/>
      <c r="AB839" s="195"/>
      <c r="AC839" s="195"/>
      <c r="AD839" s="195"/>
      <c r="AE839" s="195"/>
    </row>
    <row r="840" spans="1:31" ht="15.75" customHeight="1">
      <c r="A840" s="195"/>
      <c r="B840" s="195"/>
      <c r="C840" s="195"/>
      <c r="D840" s="195"/>
      <c r="E840" s="195"/>
      <c r="F840" s="195"/>
      <c r="G840" s="195"/>
      <c r="H840" s="195"/>
      <c r="I840" s="195"/>
      <c r="J840" s="195"/>
      <c r="K840" s="195"/>
      <c r="L840" s="195"/>
      <c r="M840" s="195"/>
      <c r="N840" s="195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  <c r="AA840" s="195"/>
      <c r="AB840" s="195"/>
      <c r="AC840" s="195"/>
      <c r="AD840" s="195"/>
      <c r="AE840" s="195"/>
    </row>
    <row r="841" spans="1:31" ht="15.75" customHeight="1">
      <c r="A841" s="195"/>
      <c r="B841" s="195"/>
      <c r="C841" s="195"/>
      <c r="D841" s="195"/>
      <c r="E841" s="195"/>
      <c r="F841" s="195"/>
      <c r="G841" s="195"/>
      <c r="H841" s="195"/>
      <c r="I841" s="195"/>
      <c r="J841" s="195"/>
      <c r="K841" s="195"/>
      <c r="L841" s="195"/>
      <c r="M841" s="195"/>
      <c r="N841" s="195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  <c r="AA841" s="195"/>
      <c r="AB841" s="195"/>
      <c r="AC841" s="195"/>
      <c r="AD841" s="195"/>
      <c r="AE841" s="195"/>
    </row>
    <row r="842" spans="1:31" ht="15.75" customHeight="1">
      <c r="A842" s="195"/>
      <c r="B842" s="195"/>
      <c r="C842" s="195"/>
      <c r="D842" s="195"/>
      <c r="E842" s="195"/>
      <c r="F842" s="195"/>
      <c r="G842" s="195"/>
      <c r="H842" s="195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</row>
    <row r="843" spans="1:31" ht="15.75" customHeight="1">
      <c r="A843" s="195"/>
      <c r="B843" s="195"/>
      <c r="C843" s="195"/>
      <c r="D843" s="195"/>
      <c r="E843" s="195"/>
      <c r="F843" s="195"/>
      <c r="G843" s="195"/>
      <c r="H843" s="195"/>
      <c r="I843" s="195"/>
      <c r="J843" s="195"/>
      <c r="K843" s="195"/>
      <c r="L843" s="195"/>
      <c r="M843" s="195"/>
      <c r="N843" s="195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  <c r="AA843" s="195"/>
      <c r="AB843" s="195"/>
      <c r="AC843" s="195"/>
      <c r="AD843" s="195"/>
      <c r="AE843" s="195"/>
    </row>
    <row r="844" spans="1:31" ht="15.75" customHeight="1">
      <c r="A844" s="195"/>
      <c r="B844" s="195"/>
      <c r="C844" s="195"/>
      <c r="D844" s="195"/>
      <c r="E844" s="195"/>
      <c r="F844" s="195"/>
      <c r="G844" s="195"/>
      <c r="H844" s="195"/>
      <c r="I844" s="195"/>
      <c r="J844" s="195"/>
      <c r="K844" s="195"/>
      <c r="L844" s="195"/>
      <c r="M844" s="195"/>
      <c r="N844" s="195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  <c r="AA844" s="195"/>
      <c r="AB844" s="195"/>
      <c r="AC844" s="195"/>
      <c r="AD844" s="195"/>
      <c r="AE844" s="195"/>
    </row>
    <row r="845" spans="1:31" ht="15.75" customHeight="1">
      <c r="A845" s="195"/>
      <c r="B845" s="195"/>
      <c r="C845" s="195"/>
      <c r="D845" s="195"/>
      <c r="E845" s="195"/>
      <c r="F845" s="195"/>
      <c r="G845" s="195"/>
      <c r="H845" s="195"/>
      <c r="I845" s="195"/>
      <c r="J845" s="195"/>
      <c r="K845" s="195"/>
      <c r="L845" s="195"/>
      <c r="M845" s="195"/>
      <c r="N845" s="195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  <c r="AA845" s="195"/>
      <c r="AB845" s="195"/>
      <c r="AC845" s="195"/>
      <c r="AD845" s="195"/>
      <c r="AE845" s="195"/>
    </row>
    <row r="846" spans="1:31" ht="15.75" customHeight="1">
      <c r="A846" s="195"/>
      <c r="B846" s="195"/>
      <c r="C846" s="195"/>
      <c r="D846" s="195"/>
      <c r="E846" s="195"/>
      <c r="F846" s="195"/>
      <c r="G846" s="195"/>
      <c r="H846" s="195"/>
      <c r="I846" s="195"/>
      <c r="J846" s="195"/>
      <c r="K846" s="195"/>
      <c r="L846" s="195"/>
      <c r="M846" s="195"/>
      <c r="N846" s="195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  <c r="AA846" s="195"/>
      <c r="AB846" s="195"/>
      <c r="AC846" s="195"/>
      <c r="AD846" s="195"/>
      <c r="AE846" s="195"/>
    </row>
    <row r="847" spans="1:31" ht="15.75" customHeight="1">
      <c r="A847" s="195"/>
      <c r="B847" s="195"/>
      <c r="C847" s="195"/>
      <c r="D847" s="195"/>
      <c r="E847" s="195"/>
      <c r="F847" s="195"/>
      <c r="G847" s="195"/>
      <c r="H847" s="195"/>
      <c r="I847" s="195"/>
      <c r="J847" s="195"/>
      <c r="K847" s="195"/>
      <c r="L847" s="195"/>
      <c r="M847" s="195"/>
      <c r="N847" s="195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  <c r="AA847" s="195"/>
      <c r="AB847" s="195"/>
      <c r="AC847" s="195"/>
      <c r="AD847" s="195"/>
      <c r="AE847" s="195"/>
    </row>
    <row r="848" spans="1:31" ht="15.75" customHeight="1">
      <c r="A848" s="195"/>
      <c r="B848" s="195"/>
      <c r="C848" s="195"/>
      <c r="D848" s="195"/>
      <c r="E848" s="195"/>
      <c r="F848" s="195"/>
      <c r="G848" s="195"/>
      <c r="H848" s="195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</row>
    <row r="849" spans="1:31" ht="15.75" customHeight="1">
      <c r="A849" s="195"/>
      <c r="B849" s="195"/>
      <c r="C849" s="195"/>
      <c r="D849" s="195"/>
      <c r="E849" s="195"/>
      <c r="F849" s="195"/>
      <c r="G849" s="195"/>
      <c r="H849" s="195"/>
      <c r="I849" s="195"/>
      <c r="J849" s="195"/>
      <c r="K849" s="195"/>
      <c r="L849" s="195"/>
      <c r="M849" s="195"/>
      <c r="N849" s="195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  <c r="AA849" s="195"/>
      <c r="AB849" s="195"/>
      <c r="AC849" s="195"/>
      <c r="AD849" s="195"/>
      <c r="AE849" s="195"/>
    </row>
    <row r="850" spans="1:31" ht="15.75" customHeight="1">
      <c r="A850" s="195"/>
      <c r="B850" s="195"/>
      <c r="C850" s="195"/>
      <c r="D850" s="195"/>
      <c r="E850" s="195"/>
      <c r="F850" s="195"/>
      <c r="G850" s="195"/>
      <c r="H850" s="195"/>
      <c r="I850" s="195"/>
      <c r="J850" s="195"/>
      <c r="K850" s="195"/>
      <c r="L850" s="195"/>
      <c r="M850" s="195"/>
      <c r="N850" s="195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  <c r="AA850" s="195"/>
      <c r="AB850" s="195"/>
      <c r="AC850" s="195"/>
      <c r="AD850" s="195"/>
      <c r="AE850" s="195"/>
    </row>
    <row r="851" spans="1:31" ht="15.75" customHeight="1">
      <c r="A851" s="195"/>
      <c r="B851" s="195"/>
      <c r="C851" s="195"/>
      <c r="D851" s="195"/>
      <c r="E851" s="195"/>
      <c r="F851" s="195"/>
      <c r="G851" s="195"/>
      <c r="H851" s="195"/>
      <c r="I851" s="195"/>
      <c r="J851" s="195"/>
      <c r="K851" s="195"/>
      <c r="L851" s="195"/>
      <c r="M851" s="195"/>
      <c r="N851" s="195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  <c r="AA851" s="195"/>
      <c r="AB851" s="195"/>
      <c r="AC851" s="195"/>
      <c r="AD851" s="195"/>
      <c r="AE851" s="195"/>
    </row>
    <row r="852" spans="1:31" ht="15.75" customHeight="1">
      <c r="A852" s="195"/>
      <c r="B852" s="195"/>
      <c r="C852" s="195"/>
      <c r="D852" s="195"/>
      <c r="E852" s="195"/>
      <c r="F852" s="195"/>
      <c r="G852" s="195"/>
      <c r="H852" s="195"/>
      <c r="I852" s="195"/>
      <c r="J852" s="195"/>
      <c r="K852" s="195"/>
      <c r="L852" s="195"/>
      <c r="M852" s="195"/>
      <c r="N852" s="195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  <c r="AA852" s="195"/>
      <c r="AB852" s="195"/>
      <c r="AC852" s="195"/>
      <c r="AD852" s="195"/>
      <c r="AE852" s="195"/>
    </row>
    <row r="853" spans="1:31" ht="15.75" customHeight="1">
      <c r="A853" s="195"/>
      <c r="B853" s="195"/>
      <c r="C853" s="195"/>
      <c r="D853" s="195"/>
      <c r="E853" s="195"/>
      <c r="F853" s="195"/>
      <c r="G853" s="195"/>
      <c r="H853" s="195"/>
      <c r="I853" s="195"/>
      <c r="J853" s="195"/>
      <c r="K853" s="195"/>
      <c r="L853" s="195"/>
      <c r="M853" s="195"/>
      <c r="N853" s="195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  <c r="AA853" s="195"/>
      <c r="AB853" s="195"/>
      <c r="AC853" s="195"/>
      <c r="AD853" s="195"/>
      <c r="AE853" s="195"/>
    </row>
    <row r="854" spans="1:31" ht="15.75" customHeight="1">
      <c r="A854" s="195"/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  <c r="AA854" s="195"/>
      <c r="AB854" s="195"/>
      <c r="AC854" s="195"/>
      <c r="AD854" s="195"/>
      <c r="AE854" s="195"/>
    </row>
    <row r="855" spans="1:31" ht="15.75" customHeight="1">
      <c r="A855" s="195"/>
      <c r="B855" s="195"/>
      <c r="C855" s="195"/>
      <c r="D855" s="195"/>
      <c r="E855" s="195"/>
      <c r="F855" s="195"/>
      <c r="G855" s="195"/>
      <c r="H855" s="195"/>
      <c r="I855" s="195"/>
      <c r="J855" s="195"/>
      <c r="K855" s="195"/>
      <c r="L855" s="195"/>
      <c r="M855" s="195"/>
      <c r="N855" s="195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  <c r="AA855" s="195"/>
      <c r="AB855" s="195"/>
      <c r="AC855" s="195"/>
      <c r="AD855" s="195"/>
      <c r="AE855" s="195"/>
    </row>
    <row r="856" spans="1:31" ht="15.75" customHeight="1">
      <c r="A856" s="195"/>
      <c r="B856" s="195"/>
      <c r="C856" s="195"/>
      <c r="D856" s="195"/>
      <c r="E856" s="195"/>
      <c r="F856" s="195"/>
      <c r="G856" s="195"/>
      <c r="H856" s="195"/>
      <c r="I856" s="195"/>
      <c r="J856" s="195"/>
      <c r="K856" s="195"/>
      <c r="L856" s="195"/>
      <c r="M856" s="195"/>
      <c r="N856" s="195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  <c r="AA856" s="195"/>
      <c r="AB856" s="195"/>
      <c r="AC856" s="195"/>
      <c r="AD856" s="195"/>
      <c r="AE856" s="195"/>
    </row>
    <row r="857" spans="1:31" ht="15.75" customHeight="1">
      <c r="A857" s="195"/>
      <c r="B857" s="195"/>
      <c r="C857" s="195"/>
      <c r="D857" s="195"/>
      <c r="E857" s="195"/>
      <c r="F857" s="195"/>
      <c r="G857" s="195"/>
      <c r="H857" s="195"/>
      <c r="I857" s="195"/>
      <c r="J857" s="195"/>
      <c r="K857" s="195"/>
      <c r="L857" s="195"/>
      <c r="M857" s="195"/>
      <c r="N857" s="195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  <c r="AA857" s="195"/>
      <c r="AB857" s="195"/>
      <c r="AC857" s="195"/>
      <c r="AD857" s="195"/>
      <c r="AE857" s="195"/>
    </row>
    <row r="858" spans="1:31" ht="15.75" customHeight="1">
      <c r="A858" s="195"/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5"/>
      <c r="M858" s="195"/>
      <c r="N858" s="195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  <c r="AA858" s="195"/>
      <c r="AB858" s="195"/>
      <c r="AC858" s="195"/>
      <c r="AD858" s="195"/>
      <c r="AE858" s="195"/>
    </row>
    <row r="859" spans="1:31" ht="15.75" customHeight="1">
      <c r="A859" s="195"/>
      <c r="B859" s="195"/>
      <c r="C859" s="195"/>
      <c r="D859" s="195"/>
      <c r="E859" s="195"/>
      <c r="F859" s="195"/>
      <c r="G859" s="195"/>
      <c r="H859" s="195"/>
      <c r="I859" s="195"/>
      <c r="J859" s="195"/>
      <c r="K859" s="195"/>
      <c r="L859" s="195"/>
      <c r="M859" s="195"/>
      <c r="N859" s="195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  <c r="AA859" s="195"/>
      <c r="AB859" s="195"/>
      <c r="AC859" s="195"/>
      <c r="AD859" s="195"/>
      <c r="AE859" s="195"/>
    </row>
    <row r="860" spans="1:31" ht="15.75" customHeight="1">
      <c r="A860" s="195"/>
      <c r="B860" s="195"/>
      <c r="C860" s="195"/>
      <c r="D860" s="195"/>
      <c r="E860" s="195"/>
      <c r="F860" s="195"/>
      <c r="G860" s="195"/>
      <c r="H860" s="195"/>
      <c r="I860" s="195"/>
      <c r="J860" s="195"/>
      <c r="K860" s="195"/>
      <c r="L860" s="195"/>
      <c r="M860" s="195"/>
      <c r="N860" s="195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  <c r="AA860" s="195"/>
      <c r="AB860" s="195"/>
      <c r="AC860" s="195"/>
      <c r="AD860" s="195"/>
      <c r="AE860" s="195"/>
    </row>
    <row r="861" spans="1:31" ht="15.75" customHeight="1">
      <c r="A861" s="195"/>
      <c r="B861" s="195"/>
      <c r="C861" s="195"/>
      <c r="D861" s="195"/>
      <c r="E861" s="195"/>
      <c r="F861" s="195"/>
      <c r="G861" s="195"/>
      <c r="H861" s="195"/>
      <c r="I861" s="195"/>
      <c r="J861" s="195"/>
      <c r="K861" s="195"/>
      <c r="L861" s="195"/>
      <c r="M861" s="195"/>
      <c r="N861" s="195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/>
    </row>
    <row r="862" spans="1:31" ht="15.75" customHeight="1">
      <c r="A862" s="195"/>
      <c r="B862" s="195"/>
      <c r="C862" s="195"/>
      <c r="D862" s="195"/>
      <c r="E862" s="195"/>
      <c r="F862" s="195"/>
      <c r="G862" s="195"/>
      <c r="H862" s="195"/>
      <c r="I862" s="195"/>
      <c r="J862" s="195"/>
      <c r="K862" s="195"/>
      <c r="L862" s="195"/>
      <c r="M862" s="195"/>
      <c r="N862" s="195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  <c r="AA862" s="195"/>
      <c r="AB862" s="195"/>
      <c r="AC862" s="195"/>
      <c r="AD862" s="195"/>
      <c r="AE862" s="195"/>
    </row>
    <row r="863" spans="1:31" ht="15.75" customHeight="1">
      <c r="A863" s="195"/>
      <c r="B863" s="195"/>
      <c r="C863" s="195"/>
      <c r="D863" s="195"/>
      <c r="E863" s="195"/>
      <c r="F863" s="195"/>
      <c r="G863" s="195"/>
      <c r="H863" s="195"/>
      <c r="I863" s="195"/>
      <c r="J863" s="195"/>
      <c r="K863" s="195"/>
      <c r="L863" s="195"/>
      <c r="M863" s="195"/>
      <c r="N863" s="195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  <c r="AA863" s="195"/>
      <c r="AB863" s="195"/>
      <c r="AC863" s="195"/>
      <c r="AD863" s="195"/>
      <c r="AE863" s="195"/>
    </row>
    <row r="864" spans="1:31" ht="15.75" customHeight="1">
      <c r="A864" s="195"/>
      <c r="B864" s="195"/>
      <c r="C864" s="195"/>
      <c r="D864" s="195"/>
      <c r="E864" s="195"/>
      <c r="F864" s="195"/>
      <c r="G864" s="195"/>
      <c r="H864" s="195"/>
      <c r="I864" s="195"/>
      <c r="J864" s="195"/>
      <c r="K864" s="195"/>
      <c r="L864" s="195"/>
      <c r="M864" s="195"/>
      <c r="N864" s="195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  <c r="AA864" s="195"/>
      <c r="AB864" s="195"/>
      <c r="AC864" s="195"/>
      <c r="AD864" s="195"/>
      <c r="AE864" s="195"/>
    </row>
    <row r="865" spans="1:31" ht="15.75" customHeight="1">
      <c r="A865" s="195"/>
      <c r="B865" s="195"/>
      <c r="C865" s="195"/>
      <c r="D865" s="195"/>
      <c r="E865" s="195"/>
      <c r="F865" s="195"/>
      <c r="G865" s="195"/>
      <c r="H865" s="195"/>
      <c r="I865" s="195"/>
      <c r="J865" s="195"/>
      <c r="K865" s="195"/>
      <c r="L865" s="195"/>
      <c r="M865" s="195"/>
      <c r="N865" s="195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  <c r="AA865" s="195"/>
      <c r="AB865" s="195"/>
      <c r="AC865" s="195"/>
      <c r="AD865" s="195"/>
      <c r="AE865" s="195"/>
    </row>
    <row r="866" spans="1:31" ht="15.75" customHeight="1">
      <c r="A866" s="195"/>
      <c r="B866" s="195"/>
      <c r="C866" s="195"/>
      <c r="D866" s="195"/>
      <c r="E866" s="195"/>
      <c r="F866" s="195"/>
      <c r="G866" s="195"/>
      <c r="H866" s="195"/>
      <c r="I866" s="195"/>
      <c r="J866" s="195"/>
      <c r="K866" s="195"/>
      <c r="L866" s="195"/>
      <c r="M866" s="195"/>
      <c r="N866" s="195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  <c r="AA866" s="195"/>
      <c r="AB866" s="195"/>
      <c r="AC866" s="195"/>
      <c r="AD866" s="195"/>
      <c r="AE866" s="195"/>
    </row>
    <row r="867" spans="1:31" ht="15.75" customHeight="1">
      <c r="A867" s="195"/>
      <c r="B867" s="195"/>
      <c r="C867" s="195"/>
      <c r="D867" s="195"/>
      <c r="E867" s="195"/>
      <c r="F867" s="195"/>
      <c r="G867" s="195"/>
      <c r="H867" s="195"/>
      <c r="I867" s="195"/>
      <c r="J867" s="195"/>
      <c r="K867" s="195"/>
      <c r="L867" s="195"/>
      <c r="M867" s="195"/>
      <c r="N867" s="195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  <c r="AA867" s="195"/>
      <c r="AB867" s="195"/>
      <c r="AC867" s="195"/>
      <c r="AD867" s="195"/>
      <c r="AE867" s="195"/>
    </row>
    <row r="868" spans="1:31" ht="15.75" customHeight="1">
      <c r="A868" s="195"/>
      <c r="B868" s="195"/>
      <c r="C868" s="195"/>
      <c r="D868" s="195"/>
      <c r="E868" s="195"/>
      <c r="F868" s="195"/>
      <c r="G868" s="195"/>
      <c r="H868" s="195"/>
      <c r="I868" s="195"/>
      <c r="J868" s="195"/>
      <c r="K868" s="195"/>
      <c r="L868" s="195"/>
      <c r="M868" s="195"/>
      <c r="N868" s="195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  <c r="AA868" s="195"/>
      <c r="AB868" s="195"/>
      <c r="AC868" s="195"/>
      <c r="AD868" s="195"/>
      <c r="AE868" s="195"/>
    </row>
    <row r="869" spans="1:31" ht="15.75" customHeight="1">
      <c r="A869" s="195"/>
      <c r="B869" s="195"/>
      <c r="C869" s="195"/>
      <c r="D869" s="195"/>
      <c r="E869" s="195"/>
      <c r="F869" s="195"/>
      <c r="G869" s="195"/>
      <c r="H869" s="195"/>
      <c r="I869" s="195"/>
      <c r="J869" s="195"/>
      <c r="K869" s="195"/>
      <c r="L869" s="195"/>
      <c r="M869" s="195"/>
      <c r="N869" s="195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  <c r="AA869" s="195"/>
      <c r="AB869" s="195"/>
      <c r="AC869" s="195"/>
      <c r="AD869" s="195"/>
      <c r="AE869" s="195"/>
    </row>
    <row r="870" spans="1:31" ht="15.75" customHeight="1">
      <c r="A870" s="195"/>
      <c r="B870" s="195"/>
      <c r="C870" s="195"/>
      <c r="D870" s="195"/>
      <c r="E870" s="195"/>
      <c r="F870" s="195"/>
      <c r="G870" s="195"/>
      <c r="H870" s="195"/>
      <c r="I870" s="195"/>
      <c r="J870" s="195"/>
      <c r="K870" s="195"/>
      <c r="L870" s="195"/>
      <c r="M870" s="195"/>
      <c r="N870" s="195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  <c r="AA870" s="195"/>
      <c r="AB870" s="195"/>
      <c r="AC870" s="195"/>
      <c r="AD870" s="195"/>
      <c r="AE870" s="195"/>
    </row>
    <row r="871" spans="1:31" ht="15.75" customHeight="1">
      <c r="A871" s="195"/>
      <c r="B871" s="195"/>
      <c r="C871" s="195"/>
      <c r="D871" s="195"/>
      <c r="E871" s="195"/>
      <c r="F871" s="195"/>
      <c r="G871" s="195"/>
      <c r="H871" s="195"/>
      <c r="I871" s="195"/>
      <c r="J871" s="195"/>
      <c r="K871" s="195"/>
      <c r="L871" s="195"/>
      <c r="M871" s="195"/>
      <c r="N871" s="195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  <c r="AA871" s="195"/>
      <c r="AB871" s="195"/>
      <c r="AC871" s="195"/>
      <c r="AD871" s="195"/>
      <c r="AE871" s="195"/>
    </row>
    <row r="872" spans="1:31" ht="15.75" customHeight="1">
      <c r="A872" s="195"/>
      <c r="B872" s="195"/>
      <c r="C872" s="195"/>
      <c r="D872" s="195"/>
      <c r="E872" s="195"/>
      <c r="F872" s="195"/>
      <c r="G872" s="195"/>
      <c r="H872" s="195"/>
      <c r="I872" s="195"/>
      <c r="J872" s="195"/>
      <c r="K872" s="195"/>
      <c r="L872" s="195"/>
      <c r="M872" s="195"/>
      <c r="N872" s="195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  <c r="AA872" s="195"/>
      <c r="AB872" s="195"/>
      <c r="AC872" s="195"/>
      <c r="AD872" s="195"/>
      <c r="AE872" s="195"/>
    </row>
    <row r="873" spans="1:31" ht="15.75" customHeight="1">
      <c r="A873" s="195"/>
      <c r="B873" s="195"/>
      <c r="C873" s="195"/>
      <c r="D873" s="195"/>
      <c r="E873" s="195"/>
      <c r="F873" s="195"/>
      <c r="G873" s="195"/>
      <c r="H873" s="195"/>
      <c r="I873" s="195"/>
      <c r="J873" s="195"/>
      <c r="K873" s="195"/>
      <c r="L873" s="195"/>
      <c r="M873" s="195"/>
      <c r="N873" s="195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  <c r="AA873" s="195"/>
      <c r="AB873" s="195"/>
      <c r="AC873" s="195"/>
      <c r="AD873" s="195"/>
      <c r="AE873" s="195"/>
    </row>
    <row r="874" spans="1:31" ht="15.75" customHeight="1">
      <c r="A874" s="195"/>
      <c r="B874" s="195"/>
      <c r="C874" s="195"/>
      <c r="D874" s="195"/>
      <c r="E874" s="195"/>
      <c r="F874" s="195"/>
      <c r="G874" s="195"/>
      <c r="H874" s="195"/>
      <c r="I874" s="195"/>
      <c r="J874" s="195"/>
      <c r="K874" s="195"/>
      <c r="L874" s="195"/>
      <c r="M874" s="195"/>
      <c r="N874" s="195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  <c r="AA874" s="195"/>
      <c r="AB874" s="195"/>
      <c r="AC874" s="195"/>
      <c r="AD874" s="195"/>
      <c r="AE874" s="195"/>
    </row>
    <row r="875" spans="1:31" ht="15.75" customHeight="1">
      <c r="A875" s="195"/>
      <c r="B875" s="195"/>
      <c r="C875" s="195"/>
      <c r="D875" s="195"/>
      <c r="E875" s="195"/>
      <c r="F875" s="195"/>
      <c r="G875" s="195"/>
      <c r="H875" s="195"/>
      <c r="I875" s="195"/>
      <c r="J875" s="195"/>
      <c r="K875" s="195"/>
      <c r="L875" s="195"/>
      <c r="M875" s="195"/>
      <c r="N875" s="195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  <c r="AA875" s="195"/>
      <c r="AB875" s="195"/>
      <c r="AC875" s="195"/>
      <c r="AD875" s="195"/>
      <c r="AE875" s="195"/>
    </row>
    <row r="876" spans="1:31" ht="15.75" customHeight="1">
      <c r="A876" s="195"/>
      <c r="B876" s="195"/>
      <c r="C876" s="195"/>
      <c r="D876" s="195"/>
      <c r="E876" s="195"/>
      <c r="F876" s="195"/>
      <c r="G876" s="195"/>
      <c r="H876" s="195"/>
      <c r="I876" s="195"/>
      <c r="J876" s="195"/>
      <c r="K876" s="195"/>
      <c r="L876" s="195"/>
      <c r="M876" s="195"/>
      <c r="N876" s="195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  <c r="AA876" s="195"/>
      <c r="AB876" s="195"/>
      <c r="AC876" s="195"/>
      <c r="AD876" s="195"/>
      <c r="AE876" s="195"/>
    </row>
    <row r="877" spans="1:31" ht="15.75" customHeight="1">
      <c r="A877" s="195"/>
      <c r="B877" s="195"/>
      <c r="C877" s="195"/>
      <c r="D877" s="195"/>
      <c r="E877" s="195"/>
      <c r="F877" s="195"/>
      <c r="G877" s="195"/>
      <c r="H877" s="195"/>
      <c r="I877" s="195"/>
      <c r="J877" s="195"/>
      <c r="K877" s="195"/>
      <c r="L877" s="195"/>
      <c r="M877" s="195"/>
      <c r="N877" s="195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  <c r="AA877" s="195"/>
      <c r="AB877" s="195"/>
      <c r="AC877" s="195"/>
      <c r="AD877" s="195"/>
      <c r="AE877" s="195"/>
    </row>
    <row r="878" spans="1:31" ht="15.75" customHeight="1">
      <c r="A878" s="195"/>
      <c r="B878" s="195"/>
      <c r="C878" s="195"/>
      <c r="D878" s="195"/>
      <c r="E878" s="195"/>
      <c r="F878" s="195"/>
      <c r="G878" s="195"/>
      <c r="H878" s="195"/>
      <c r="I878" s="195"/>
      <c r="J878" s="195"/>
      <c r="K878" s="195"/>
      <c r="L878" s="195"/>
      <c r="M878" s="195"/>
      <c r="N878" s="195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  <c r="AA878" s="195"/>
      <c r="AB878" s="195"/>
      <c r="AC878" s="195"/>
      <c r="AD878" s="195"/>
      <c r="AE878" s="195"/>
    </row>
    <row r="879" spans="1:31" ht="15.75" customHeight="1">
      <c r="A879" s="195"/>
      <c r="B879" s="195"/>
      <c r="C879" s="195"/>
      <c r="D879" s="195"/>
      <c r="E879" s="195"/>
      <c r="F879" s="195"/>
      <c r="G879" s="195"/>
      <c r="H879" s="195"/>
      <c r="I879" s="195"/>
      <c r="J879" s="195"/>
      <c r="K879" s="195"/>
      <c r="L879" s="195"/>
      <c r="M879" s="195"/>
      <c r="N879" s="195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  <c r="AA879" s="195"/>
      <c r="AB879" s="195"/>
      <c r="AC879" s="195"/>
      <c r="AD879" s="195"/>
      <c r="AE879" s="195"/>
    </row>
    <row r="880" spans="1:31" ht="15.75" customHeight="1">
      <c r="A880" s="195"/>
      <c r="B880" s="195"/>
      <c r="C880" s="195"/>
      <c r="D880" s="195"/>
      <c r="E880" s="195"/>
      <c r="F880" s="195"/>
      <c r="G880" s="195"/>
      <c r="H880" s="195"/>
      <c r="I880" s="195"/>
      <c r="J880" s="195"/>
      <c r="K880" s="195"/>
      <c r="L880" s="195"/>
      <c r="M880" s="195"/>
      <c r="N880" s="195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  <c r="AA880" s="195"/>
      <c r="AB880" s="195"/>
      <c r="AC880" s="195"/>
      <c r="AD880" s="195"/>
      <c r="AE880" s="195"/>
    </row>
    <row r="881" spans="1:31" ht="15.75" customHeight="1">
      <c r="A881" s="195"/>
      <c r="B881" s="195"/>
      <c r="C881" s="195"/>
      <c r="D881" s="195"/>
      <c r="E881" s="195"/>
      <c r="F881" s="195"/>
      <c r="G881" s="195"/>
      <c r="H881" s="195"/>
      <c r="I881" s="195"/>
      <c r="J881" s="195"/>
      <c r="K881" s="195"/>
      <c r="L881" s="195"/>
      <c r="M881" s="195"/>
      <c r="N881" s="195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  <c r="AA881" s="195"/>
      <c r="AB881" s="195"/>
      <c r="AC881" s="195"/>
      <c r="AD881" s="195"/>
      <c r="AE881" s="195"/>
    </row>
    <row r="882" spans="1:31" ht="15.75" customHeight="1">
      <c r="A882" s="195"/>
      <c r="B882" s="195"/>
      <c r="C882" s="195"/>
      <c r="D882" s="195"/>
      <c r="E882" s="195"/>
      <c r="F882" s="195"/>
      <c r="G882" s="195"/>
      <c r="H882" s="195"/>
      <c r="I882" s="195"/>
      <c r="J882" s="195"/>
      <c r="K882" s="195"/>
      <c r="L882" s="195"/>
      <c r="M882" s="195"/>
      <c r="N882" s="195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  <c r="AA882" s="195"/>
      <c r="AB882" s="195"/>
      <c r="AC882" s="195"/>
      <c r="AD882" s="195"/>
      <c r="AE882" s="195"/>
    </row>
    <row r="883" spans="1:31" ht="15.75" customHeight="1">
      <c r="A883" s="195"/>
      <c r="B883" s="195"/>
      <c r="C883" s="195"/>
      <c r="D883" s="195"/>
      <c r="E883" s="195"/>
      <c r="F883" s="195"/>
      <c r="G883" s="195"/>
      <c r="H883" s="195"/>
      <c r="I883" s="195"/>
      <c r="J883" s="195"/>
      <c r="K883" s="195"/>
      <c r="L883" s="195"/>
      <c r="M883" s="195"/>
      <c r="N883" s="195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  <c r="AA883" s="195"/>
      <c r="AB883" s="195"/>
      <c r="AC883" s="195"/>
      <c r="AD883" s="195"/>
      <c r="AE883" s="195"/>
    </row>
    <row r="884" spans="1:31" ht="15.75" customHeight="1">
      <c r="A884" s="195"/>
      <c r="B884" s="195"/>
      <c r="C884" s="195"/>
      <c r="D884" s="195"/>
      <c r="E884" s="195"/>
      <c r="F884" s="195"/>
      <c r="G884" s="195"/>
      <c r="H884" s="195"/>
      <c r="I884" s="195"/>
      <c r="J884" s="195"/>
      <c r="K884" s="195"/>
      <c r="L884" s="195"/>
      <c r="M884" s="195"/>
      <c r="N884" s="195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  <c r="AA884" s="195"/>
      <c r="AB884" s="195"/>
      <c r="AC884" s="195"/>
      <c r="AD884" s="195"/>
      <c r="AE884" s="195"/>
    </row>
    <row r="885" spans="1:31" ht="15.75" customHeight="1">
      <c r="A885" s="195"/>
      <c r="B885" s="195"/>
      <c r="C885" s="195"/>
      <c r="D885" s="195"/>
      <c r="E885" s="195"/>
      <c r="F885" s="195"/>
      <c r="G885" s="195"/>
      <c r="H885" s="195"/>
      <c r="I885" s="195"/>
      <c r="J885" s="195"/>
      <c r="K885" s="195"/>
      <c r="L885" s="195"/>
      <c r="M885" s="195"/>
      <c r="N885" s="195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  <c r="AA885" s="195"/>
      <c r="AB885" s="195"/>
      <c r="AC885" s="195"/>
      <c r="AD885" s="195"/>
      <c r="AE885" s="195"/>
    </row>
    <row r="886" spans="1:31" ht="15.75" customHeight="1">
      <c r="A886" s="195"/>
      <c r="B886" s="195"/>
      <c r="C886" s="195"/>
      <c r="D886" s="195"/>
      <c r="E886" s="195"/>
      <c r="F886" s="195"/>
      <c r="G886" s="195"/>
      <c r="H886" s="195"/>
      <c r="I886" s="195"/>
      <c r="J886" s="195"/>
      <c r="K886" s="195"/>
      <c r="L886" s="195"/>
      <c r="M886" s="195"/>
      <c r="N886" s="195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  <c r="AA886" s="195"/>
      <c r="AB886" s="195"/>
      <c r="AC886" s="195"/>
      <c r="AD886" s="195"/>
      <c r="AE886" s="195"/>
    </row>
    <row r="887" spans="1:31" ht="15.75" customHeight="1">
      <c r="A887" s="195"/>
      <c r="B887" s="195"/>
      <c r="C887" s="195"/>
      <c r="D887" s="195"/>
      <c r="E887" s="195"/>
      <c r="F887" s="195"/>
      <c r="G887" s="195"/>
      <c r="H887" s="195"/>
      <c r="I887" s="195"/>
      <c r="J887" s="195"/>
      <c r="K887" s="195"/>
      <c r="L887" s="195"/>
      <c r="M887" s="195"/>
      <c r="N887" s="195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  <c r="AA887" s="195"/>
      <c r="AB887" s="195"/>
      <c r="AC887" s="195"/>
      <c r="AD887" s="195"/>
      <c r="AE887" s="195"/>
    </row>
    <row r="888" spans="1:31" ht="15.75" customHeight="1">
      <c r="A888" s="195"/>
      <c r="B888" s="195"/>
      <c r="C888" s="195"/>
      <c r="D888" s="195"/>
      <c r="E888" s="195"/>
      <c r="F888" s="195"/>
      <c r="G888" s="195"/>
      <c r="H888" s="195"/>
      <c r="I888" s="195"/>
      <c r="J888" s="195"/>
      <c r="K888" s="195"/>
      <c r="L888" s="195"/>
      <c r="M888" s="195"/>
      <c r="N888" s="195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  <c r="AA888" s="195"/>
      <c r="AB888" s="195"/>
      <c r="AC888" s="195"/>
      <c r="AD888" s="195"/>
      <c r="AE888" s="195"/>
    </row>
    <row r="889" spans="1:31" ht="15.75" customHeight="1">
      <c r="A889" s="195"/>
      <c r="B889" s="195"/>
      <c r="C889" s="195"/>
      <c r="D889" s="195"/>
      <c r="E889" s="195"/>
      <c r="F889" s="195"/>
      <c r="G889" s="195"/>
      <c r="H889" s="195"/>
      <c r="I889" s="195"/>
      <c r="J889" s="195"/>
      <c r="K889" s="195"/>
      <c r="L889" s="195"/>
      <c r="M889" s="195"/>
      <c r="N889" s="195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  <c r="AA889" s="195"/>
      <c r="AB889" s="195"/>
      <c r="AC889" s="195"/>
      <c r="AD889" s="195"/>
      <c r="AE889" s="195"/>
    </row>
    <row r="890" spans="1:31" ht="15.75" customHeight="1">
      <c r="A890" s="195"/>
      <c r="B890" s="195"/>
      <c r="C890" s="195"/>
      <c r="D890" s="195"/>
      <c r="E890" s="195"/>
      <c r="F890" s="195"/>
      <c r="G890" s="195"/>
      <c r="H890" s="195"/>
      <c r="I890" s="195"/>
      <c r="J890" s="195"/>
      <c r="K890" s="195"/>
      <c r="L890" s="195"/>
      <c r="M890" s="195"/>
      <c r="N890" s="195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  <c r="AA890" s="195"/>
      <c r="AB890" s="195"/>
      <c r="AC890" s="195"/>
      <c r="AD890" s="195"/>
      <c r="AE890" s="195"/>
    </row>
    <row r="891" spans="1:31" ht="15.75" customHeight="1">
      <c r="A891" s="195"/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  <c r="AA891" s="195"/>
      <c r="AB891" s="195"/>
      <c r="AC891" s="195"/>
      <c r="AD891" s="195"/>
      <c r="AE891" s="195"/>
    </row>
    <row r="892" spans="1:31" ht="15.75" customHeight="1">
      <c r="A892" s="195"/>
      <c r="B892" s="195"/>
      <c r="C892" s="195"/>
      <c r="D892" s="195"/>
      <c r="E892" s="195"/>
      <c r="F892" s="195"/>
      <c r="G892" s="195"/>
      <c r="H892" s="195"/>
      <c r="I892" s="195"/>
      <c r="J892" s="195"/>
      <c r="K892" s="195"/>
      <c r="L892" s="195"/>
      <c r="M892" s="195"/>
      <c r="N892" s="195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  <c r="AA892" s="195"/>
      <c r="AB892" s="195"/>
      <c r="AC892" s="195"/>
      <c r="AD892" s="195"/>
      <c r="AE892" s="195"/>
    </row>
    <row r="893" spans="1:31" ht="15.75" customHeight="1">
      <c r="A893" s="195"/>
      <c r="B893" s="195"/>
      <c r="C893" s="195"/>
      <c r="D893" s="195"/>
      <c r="E893" s="195"/>
      <c r="F893" s="195"/>
      <c r="G893" s="195"/>
      <c r="H893" s="195"/>
      <c r="I893" s="195"/>
      <c r="J893" s="195"/>
      <c r="K893" s="195"/>
      <c r="L893" s="195"/>
      <c r="M893" s="195"/>
      <c r="N893" s="195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  <c r="AA893" s="195"/>
      <c r="AB893" s="195"/>
      <c r="AC893" s="195"/>
      <c r="AD893" s="195"/>
      <c r="AE893" s="195"/>
    </row>
    <row r="894" spans="1:31" ht="15.75" customHeight="1">
      <c r="A894" s="195"/>
      <c r="B894" s="195"/>
      <c r="C894" s="195"/>
      <c r="D894" s="195"/>
      <c r="E894" s="195"/>
      <c r="F894" s="195"/>
      <c r="G894" s="195"/>
      <c r="H894" s="195"/>
      <c r="I894" s="195"/>
      <c r="J894" s="195"/>
      <c r="K894" s="195"/>
      <c r="L894" s="195"/>
      <c r="M894" s="195"/>
      <c r="N894" s="195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  <c r="AA894" s="195"/>
      <c r="AB894" s="195"/>
      <c r="AC894" s="195"/>
      <c r="AD894" s="195"/>
      <c r="AE894" s="195"/>
    </row>
    <row r="895" spans="1:31" ht="15.75" customHeight="1">
      <c r="A895" s="195"/>
      <c r="B895" s="195"/>
      <c r="C895" s="195"/>
      <c r="D895" s="195"/>
      <c r="E895" s="195"/>
      <c r="F895" s="195"/>
      <c r="G895" s="195"/>
      <c r="H895" s="195"/>
      <c r="I895" s="195"/>
      <c r="J895" s="195"/>
      <c r="K895" s="195"/>
      <c r="L895" s="195"/>
      <c r="M895" s="195"/>
      <c r="N895" s="195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  <c r="AA895" s="195"/>
      <c r="AB895" s="195"/>
      <c r="AC895" s="195"/>
      <c r="AD895" s="195"/>
      <c r="AE895" s="195"/>
    </row>
    <row r="896" spans="1:31" ht="15.75" customHeight="1">
      <c r="A896" s="195"/>
      <c r="B896" s="195"/>
      <c r="C896" s="195"/>
      <c r="D896" s="195"/>
      <c r="E896" s="195"/>
      <c r="F896" s="195"/>
      <c r="G896" s="195"/>
      <c r="H896" s="195"/>
      <c r="I896" s="195"/>
      <c r="J896" s="195"/>
      <c r="K896" s="195"/>
      <c r="L896" s="195"/>
      <c r="M896" s="195"/>
      <c r="N896" s="195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  <c r="AA896" s="195"/>
      <c r="AB896" s="195"/>
      <c r="AC896" s="195"/>
      <c r="AD896" s="195"/>
      <c r="AE896" s="195"/>
    </row>
    <row r="897" spans="1:31" ht="15.75" customHeight="1">
      <c r="A897" s="195"/>
      <c r="B897" s="195"/>
      <c r="C897" s="195"/>
      <c r="D897" s="195"/>
      <c r="E897" s="195"/>
      <c r="F897" s="195"/>
      <c r="G897" s="195"/>
      <c r="H897" s="195"/>
      <c r="I897" s="195"/>
      <c r="J897" s="195"/>
      <c r="K897" s="195"/>
      <c r="L897" s="195"/>
      <c r="M897" s="195"/>
      <c r="N897" s="195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  <c r="AA897" s="195"/>
      <c r="AB897" s="195"/>
      <c r="AC897" s="195"/>
      <c r="AD897" s="195"/>
      <c r="AE897" s="195"/>
    </row>
    <row r="898" spans="1:31" ht="15.75" customHeight="1">
      <c r="A898" s="195"/>
      <c r="B898" s="195"/>
      <c r="C898" s="195"/>
      <c r="D898" s="195"/>
      <c r="E898" s="195"/>
      <c r="F898" s="195"/>
      <c r="G898" s="195"/>
      <c r="H898" s="195"/>
      <c r="I898" s="195"/>
      <c r="J898" s="195"/>
      <c r="K898" s="195"/>
      <c r="L898" s="195"/>
      <c r="M898" s="195"/>
      <c r="N898" s="195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  <c r="AA898" s="195"/>
      <c r="AB898" s="195"/>
      <c r="AC898" s="195"/>
      <c r="AD898" s="195"/>
      <c r="AE898" s="195"/>
    </row>
    <row r="899" spans="1:31" ht="15.75" customHeight="1">
      <c r="A899" s="195"/>
      <c r="B899" s="195"/>
      <c r="C899" s="195"/>
      <c r="D899" s="195"/>
      <c r="E899" s="195"/>
      <c r="F899" s="195"/>
      <c r="G899" s="195"/>
      <c r="H899" s="195"/>
      <c r="I899" s="195"/>
      <c r="J899" s="195"/>
      <c r="K899" s="195"/>
      <c r="L899" s="195"/>
      <c r="M899" s="195"/>
      <c r="N899" s="195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  <c r="AA899" s="195"/>
      <c r="AB899" s="195"/>
      <c r="AC899" s="195"/>
      <c r="AD899" s="195"/>
      <c r="AE899" s="195"/>
    </row>
    <row r="900" spans="1:31" ht="15.75" customHeight="1">
      <c r="A900" s="195"/>
      <c r="B900" s="195"/>
      <c r="C900" s="195"/>
      <c r="D900" s="195"/>
      <c r="E900" s="195"/>
      <c r="F900" s="195"/>
      <c r="G900" s="195"/>
      <c r="H900" s="195"/>
      <c r="I900" s="195"/>
      <c r="J900" s="195"/>
      <c r="K900" s="195"/>
      <c r="L900" s="195"/>
      <c r="M900" s="195"/>
      <c r="N900" s="195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  <c r="AA900" s="195"/>
      <c r="AB900" s="195"/>
      <c r="AC900" s="195"/>
      <c r="AD900" s="195"/>
      <c r="AE900" s="195"/>
    </row>
    <row r="901" spans="1:31" ht="15.75" customHeight="1">
      <c r="A901" s="195"/>
      <c r="B901" s="195"/>
      <c r="C901" s="195"/>
      <c r="D901" s="195"/>
      <c r="E901" s="195"/>
      <c r="F901" s="195"/>
      <c r="G901" s="195"/>
      <c r="H901" s="195"/>
      <c r="I901" s="195"/>
      <c r="J901" s="195"/>
      <c r="K901" s="195"/>
      <c r="L901" s="195"/>
      <c r="M901" s="195"/>
      <c r="N901" s="195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  <c r="AA901" s="195"/>
      <c r="AB901" s="195"/>
      <c r="AC901" s="195"/>
      <c r="AD901" s="195"/>
      <c r="AE901" s="195"/>
    </row>
    <row r="902" spans="1:31" ht="15.75" customHeight="1">
      <c r="A902" s="195"/>
      <c r="B902" s="195"/>
      <c r="C902" s="195"/>
      <c r="D902" s="195"/>
      <c r="E902" s="195"/>
      <c r="F902" s="195"/>
      <c r="G902" s="195"/>
      <c r="H902" s="195"/>
      <c r="I902" s="195"/>
      <c r="J902" s="195"/>
      <c r="K902" s="195"/>
      <c r="L902" s="195"/>
      <c r="M902" s="195"/>
      <c r="N902" s="195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  <c r="AA902" s="195"/>
      <c r="AB902" s="195"/>
      <c r="AC902" s="195"/>
      <c r="AD902" s="195"/>
      <c r="AE902" s="195"/>
    </row>
    <row r="903" spans="1:31" ht="15.75" customHeight="1">
      <c r="A903" s="195"/>
      <c r="B903" s="195"/>
      <c r="C903" s="195"/>
      <c r="D903" s="195"/>
      <c r="E903" s="195"/>
      <c r="F903" s="195"/>
      <c r="G903" s="195"/>
      <c r="H903" s="195"/>
      <c r="I903" s="195"/>
      <c r="J903" s="195"/>
      <c r="K903" s="195"/>
      <c r="L903" s="195"/>
      <c r="M903" s="195"/>
      <c r="N903" s="195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  <c r="AA903" s="195"/>
      <c r="AB903" s="195"/>
      <c r="AC903" s="195"/>
      <c r="AD903" s="195"/>
      <c r="AE903" s="195"/>
    </row>
    <row r="904" spans="1:31" ht="15.75" customHeight="1">
      <c r="A904" s="195"/>
      <c r="B904" s="195"/>
      <c r="C904" s="195"/>
      <c r="D904" s="195"/>
      <c r="E904" s="195"/>
      <c r="F904" s="195"/>
      <c r="G904" s="195"/>
      <c r="H904" s="195"/>
      <c r="I904" s="195"/>
      <c r="J904" s="195"/>
      <c r="K904" s="195"/>
      <c r="L904" s="195"/>
      <c r="M904" s="195"/>
      <c r="N904" s="195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  <c r="AA904" s="195"/>
      <c r="AB904" s="195"/>
      <c r="AC904" s="195"/>
      <c r="AD904" s="195"/>
      <c r="AE904" s="195"/>
    </row>
    <row r="905" spans="1:31" ht="15.75" customHeight="1">
      <c r="A905" s="195"/>
      <c r="B905" s="195"/>
      <c r="C905" s="195"/>
      <c r="D905" s="195"/>
      <c r="E905" s="195"/>
      <c r="F905" s="195"/>
      <c r="G905" s="195"/>
      <c r="H905" s="195"/>
      <c r="I905" s="195"/>
      <c r="J905" s="195"/>
      <c r="K905" s="195"/>
      <c r="L905" s="195"/>
      <c r="M905" s="195"/>
      <c r="N905" s="195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  <c r="AA905" s="195"/>
      <c r="AB905" s="195"/>
      <c r="AC905" s="195"/>
      <c r="AD905" s="195"/>
      <c r="AE905" s="195"/>
    </row>
    <row r="906" spans="1:31" ht="15.75" customHeight="1">
      <c r="A906" s="195"/>
      <c r="B906" s="195"/>
      <c r="C906" s="195"/>
      <c r="D906" s="195"/>
      <c r="E906" s="195"/>
      <c r="F906" s="195"/>
      <c r="G906" s="195"/>
      <c r="H906" s="195"/>
      <c r="I906" s="195"/>
      <c r="J906" s="195"/>
      <c r="K906" s="195"/>
      <c r="L906" s="195"/>
      <c r="M906" s="195"/>
      <c r="N906" s="195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  <c r="AA906" s="195"/>
      <c r="AB906" s="195"/>
      <c r="AC906" s="195"/>
      <c r="AD906" s="195"/>
      <c r="AE906" s="195"/>
    </row>
    <row r="907" spans="1:31" ht="15.75" customHeight="1">
      <c r="A907" s="195"/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/>
      <c r="M907" s="195"/>
      <c r="N907" s="195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  <c r="AA907" s="195"/>
      <c r="AB907" s="195"/>
      <c r="AC907" s="195"/>
      <c r="AD907" s="195"/>
      <c r="AE907" s="195"/>
    </row>
    <row r="908" spans="1:31" ht="15.75" customHeight="1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5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  <c r="AA908" s="195"/>
      <c r="AB908" s="195"/>
      <c r="AC908" s="195"/>
      <c r="AD908" s="195"/>
      <c r="AE908" s="195"/>
    </row>
    <row r="909" spans="1:31" ht="15.75" customHeight="1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195"/>
      <c r="M909" s="195"/>
      <c r="N909" s="195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  <c r="AA909" s="195"/>
      <c r="AB909" s="195"/>
      <c r="AC909" s="195"/>
      <c r="AD909" s="195"/>
      <c r="AE909" s="195"/>
    </row>
    <row r="910" spans="1:31" ht="15.75" customHeight="1">
      <c r="A910" s="195"/>
      <c r="B910" s="195"/>
      <c r="C910" s="195"/>
      <c r="D910" s="195"/>
      <c r="E910" s="195"/>
      <c r="F910" s="195"/>
      <c r="G910" s="195"/>
      <c r="H910" s="195"/>
      <c r="I910" s="195"/>
      <c r="J910" s="195"/>
      <c r="K910" s="195"/>
      <c r="L910" s="195"/>
      <c r="M910" s="195"/>
      <c r="N910" s="195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  <c r="AA910" s="195"/>
      <c r="AB910" s="195"/>
      <c r="AC910" s="195"/>
      <c r="AD910" s="195"/>
      <c r="AE910" s="195"/>
    </row>
    <row r="911" spans="1:31" ht="15.75" customHeight="1">
      <c r="A911" s="195"/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195"/>
      <c r="M911" s="195"/>
      <c r="N911" s="195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  <c r="AA911" s="195"/>
      <c r="AB911" s="195"/>
      <c r="AC911" s="195"/>
      <c r="AD911" s="195"/>
      <c r="AE911" s="195"/>
    </row>
    <row r="912" spans="1:31" ht="15.75" customHeight="1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195"/>
      <c r="M912" s="195"/>
      <c r="N912" s="195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  <c r="AA912" s="195"/>
      <c r="AB912" s="195"/>
      <c r="AC912" s="195"/>
      <c r="AD912" s="195"/>
      <c r="AE912" s="195"/>
    </row>
    <row r="913" spans="1:31" ht="15.75" customHeight="1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195"/>
      <c r="M913" s="195"/>
      <c r="N913" s="195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  <c r="AA913" s="195"/>
      <c r="AB913" s="195"/>
      <c r="AC913" s="195"/>
      <c r="AD913" s="195"/>
      <c r="AE913" s="195"/>
    </row>
    <row r="914" spans="1:31" ht="15.75" customHeight="1">
      <c r="A914" s="195"/>
      <c r="B914" s="195"/>
      <c r="C914" s="195"/>
      <c r="D914" s="195"/>
      <c r="E914" s="195"/>
      <c r="F914" s="195"/>
      <c r="G914" s="195"/>
      <c r="H914" s="195"/>
      <c r="I914" s="195"/>
      <c r="J914" s="195"/>
      <c r="K914" s="195"/>
      <c r="L914" s="195"/>
      <c r="M914" s="195"/>
      <c r="N914" s="195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  <c r="AA914" s="195"/>
      <c r="AB914" s="195"/>
      <c r="AC914" s="195"/>
      <c r="AD914" s="195"/>
      <c r="AE914" s="195"/>
    </row>
    <row r="915" spans="1:31" ht="15.75" customHeight="1">
      <c r="A915" s="195"/>
      <c r="B915" s="195"/>
      <c r="C915" s="195"/>
      <c r="D915" s="195"/>
      <c r="E915" s="195"/>
      <c r="F915" s="195"/>
      <c r="G915" s="195"/>
      <c r="H915" s="195"/>
      <c r="I915" s="195"/>
      <c r="J915" s="195"/>
      <c r="K915" s="195"/>
      <c r="L915" s="195"/>
      <c r="M915" s="195"/>
      <c r="N915" s="195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  <c r="AA915" s="195"/>
      <c r="AB915" s="195"/>
      <c r="AC915" s="195"/>
      <c r="AD915" s="195"/>
      <c r="AE915" s="195"/>
    </row>
    <row r="916" spans="1:31" ht="15.75" customHeight="1">
      <c r="A916" s="195"/>
      <c r="B916" s="195"/>
      <c r="C916" s="195"/>
      <c r="D916" s="195"/>
      <c r="E916" s="195"/>
      <c r="F916" s="195"/>
      <c r="G916" s="195"/>
      <c r="H916" s="195"/>
      <c r="I916" s="195"/>
      <c r="J916" s="195"/>
      <c r="K916" s="195"/>
      <c r="L916" s="195"/>
      <c r="M916" s="195"/>
      <c r="N916" s="195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  <c r="AA916" s="195"/>
      <c r="AB916" s="195"/>
      <c r="AC916" s="195"/>
      <c r="AD916" s="195"/>
      <c r="AE916" s="195"/>
    </row>
    <row r="917" spans="1:31" ht="15.75" customHeight="1">
      <c r="A917" s="195"/>
      <c r="B917" s="195"/>
      <c r="C917" s="195"/>
      <c r="D917" s="195"/>
      <c r="E917" s="195"/>
      <c r="F917" s="195"/>
      <c r="G917" s="195"/>
      <c r="H917" s="195"/>
      <c r="I917" s="195"/>
      <c r="J917" s="195"/>
      <c r="K917" s="195"/>
      <c r="L917" s="195"/>
      <c r="M917" s="195"/>
      <c r="N917" s="195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  <c r="AA917" s="195"/>
      <c r="AB917" s="195"/>
      <c r="AC917" s="195"/>
      <c r="AD917" s="195"/>
      <c r="AE917" s="195"/>
    </row>
    <row r="918" spans="1:31" ht="15.75" customHeight="1">
      <c r="A918" s="195"/>
      <c r="B918" s="195"/>
      <c r="C918" s="195"/>
      <c r="D918" s="195"/>
      <c r="E918" s="195"/>
      <c r="F918" s="195"/>
      <c r="G918" s="195"/>
      <c r="H918" s="195"/>
      <c r="I918" s="195"/>
      <c r="J918" s="195"/>
      <c r="K918" s="195"/>
      <c r="L918" s="195"/>
      <c r="M918" s="195"/>
      <c r="N918" s="195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  <c r="AA918" s="195"/>
      <c r="AB918" s="195"/>
      <c r="AC918" s="195"/>
      <c r="AD918" s="195"/>
      <c r="AE918" s="195"/>
    </row>
    <row r="919" spans="1:31" ht="15.75" customHeight="1">
      <c r="A919" s="195"/>
      <c r="B919" s="195"/>
      <c r="C919" s="195"/>
      <c r="D919" s="195"/>
      <c r="E919" s="195"/>
      <c r="F919" s="195"/>
      <c r="G919" s="195"/>
      <c r="H919" s="195"/>
      <c r="I919" s="195"/>
      <c r="J919" s="195"/>
      <c r="K919" s="195"/>
      <c r="L919" s="195"/>
      <c r="M919" s="195"/>
      <c r="N919" s="195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  <c r="AA919" s="195"/>
      <c r="AB919" s="195"/>
      <c r="AC919" s="195"/>
      <c r="AD919" s="195"/>
      <c r="AE919" s="195"/>
    </row>
    <row r="920" spans="1:31" ht="15.75" customHeight="1">
      <c r="A920" s="195"/>
      <c r="B920" s="195"/>
      <c r="C920" s="195"/>
      <c r="D920" s="195"/>
      <c r="E920" s="195"/>
      <c r="F920" s="195"/>
      <c r="G920" s="195"/>
      <c r="H920" s="195"/>
      <c r="I920" s="195"/>
      <c r="J920" s="195"/>
      <c r="K920" s="195"/>
      <c r="L920" s="195"/>
      <c r="M920" s="195"/>
      <c r="N920" s="195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  <c r="AA920" s="195"/>
      <c r="AB920" s="195"/>
      <c r="AC920" s="195"/>
      <c r="AD920" s="195"/>
      <c r="AE920" s="195"/>
    </row>
    <row r="921" spans="1:31" ht="15.75" customHeight="1">
      <c r="A921" s="195"/>
      <c r="B921" s="195"/>
      <c r="C921" s="195"/>
      <c r="D921" s="195"/>
      <c r="E921" s="195"/>
      <c r="F921" s="195"/>
      <c r="G921" s="195"/>
      <c r="H921" s="195"/>
      <c r="I921" s="195"/>
      <c r="J921" s="195"/>
      <c r="K921" s="195"/>
      <c r="L921" s="195"/>
      <c r="M921" s="195"/>
      <c r="N921" s="195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  <c r="AA921" s="195"/>
      <c r="AB921" s="195"/>
      <c r="AC921" s="195"/>
      <c r="AD921" s="195"/>
      <c r="AE921" s="195"/>
    </row>
    <row r="922" spans="1:31" ht="15.75" customHeight="1">
      <c r="A922" s="195"/>
      <c r="B922" s="195"/>
      <c r="C922" s="195"/>
      <c r="D922" s="195"/>
      <c r="E922" s="195"/>
      <c r="F922" s="195"/>
      <c r="G922" s="195"/>
      <c r="H922" s="195"/>
      <c r="I922" s="195"/>
      <c r="J922" s="195"/>
      <c r="K922" s="195"/>
      <c r="L922" s="195"/>
      <c r="M922" s="195"/>
      <c r="N922" s="195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  <c r="AA922" s="195"/>
      <c r="AB922" s="195"/>
      <c r="AC922" s="195"/>
      <c r="AD922" s="195"/>
      <c r="AE922" s="195"/>
    </row>
    <row r="923" spans="1:31" ht="15.75" customHeight="1">
      <c r="A923" s="195"/>
      <c r="B923" s="195"/>
      <c r="C923" s="195"/>
      <c r="D923" s="195"/>
      <c r="E923" s="195"/>
      <c r="F923" s="195"/>
      <c r="G923" s="195"/>
      <c r="H923" s="195"/>
      <c r="I923" s="195"/>
      <c r="J923" s="195"/>
      <c r="K923" s="195"/>
      <c r="L923" s="195"/>
      <c r="M923" s="195"/>
      <c r="N923" s="195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  <c r="AA923" s="195"/>
      <c r="AB923" s="195"/>
      <c r="AC923" s="195"/>
      <c r="AD923" s="195"/>
      <c r="AE923" s="195"/>
    </row>
    <row r="924" spans="1:31" ht="15.75" customHeight="1">
      <c r="A924" s="195"/>
      <c r="B924" s="195"/>
      <c r="C924" s="195"/>
      <c r="D924" s="195"/>
      <c r="E924" s="195"/>
      <c r="F924" s="195"/>
      <c r="G924" s="195"/>
      <c r="H924" s="195"/>
      <c r="I924" s="195"/>
      <c r="J924" s="195"/>
      <c r="K924" s="195"/>
      <c r="L924" s="195"/>
      <c r="M924" s="195"/>
      <c r="N924" s="195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  <c r="AA924" s="195"/>
      <c r="AB924" s="195"/>
      <c r="AC924" s="195"/>
      <c r="AD924" s="195"/>
      <c r="AE924" s="195"/>
    </row>
    <row r="925" spans="1:31" ht="15.75" customHeight="1">
      <c r="A925" s="195"/>
      <c r="B925" s="195"/>
      <c r="C925" s="195"/>
      <c r="D925" s="195"/>
      <c r="E925" s="195"/>
      <c r="F925" s="195"/>
      <c r="G925" s="195"/>
      <c r="H925" s="195"/>
      <c r="I925" s="195"/>
      <c r="J925" s="195"/>
      <c r="K925" s="195"/>
      <c r="L925" s="195"/>
      <c r="M925" s="195"/>
      <c r="N925" s="195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  <c r="AA925" s="195"/>
      <c r="AB925" s="195"/>
      <c r="AC925" s="195"/>
      <c r="AD925" s="195"/>
      <c r="AE925" s="195"/>
    </row>
    <row r="926" spans="1:31" ht="15.75" customHeight="1">
      <c r="A926" s="195"/>
      <c r="B926" s="195"/>
      <c r="C926" s="195"/>
      <c r="D926" s="195"/>
      <c r="E926" s="195"/>
      <c r="F926" s="195"/>
      <c r="G926" s="195"/>
      <c r="H926" s="195"/>
      <c r="I926" s="195"/>
      <c r="J926" s="195"/>
      <c r="K926" s="195"/>
      <c r="L926" s="195"/>
      <c r="M926" s="195"/>
      <c r="N926" s="195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  <c r="AA926" s="195"/>
      <c r="AB926" s="195"/>
      <c r="AC926" s="195"/>
      <c r="AD926" s="195"/>
      <c r="AE926" s="195"/>
    </row>
    <row r="927" spans="1:31" ht="15.75" customHeight="1">
      <c r="A927" s="195"/>
      <c r="B927" s="195"/>
      <c r="C927" s="195"/>
      <c r="D927" s="195"/>
      <c r="E927" s="195"/>
      <c r="F927" s="195"/>
      <c r="G927" s="195"/>
      <c r="H927" s="195"/>
      <c r="I927" s="195"/>
      <c r="J927" s="195"/>
      <c r="K927" s="195"/>
      <c r="L927" s="195"/>
      <c r="M927" s="195"/>
      <c r="N927" s="195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  <c r="AA927" s="195"/>
      <c r="AB927" s="195"/>
      <c r="AC927" s="195"/>
      <c r="AD927" s="195"/>
      <c r="AE927" s="195"/>
    </row>
    <row r="928" spans="1:31" ht="15.75" customHeight="1">
      <c r="A928" s="195"/>
      <c r="B928" s="195"/>
      <c r="C928" s="195"/>
      <c r="D928" s="195"/>
      <c r="E928" s="195"/>
      <c r="F928" s="195"/>
      <c r="G928" s="195"/>
      <c r="H928" s="195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</row>
    <row r="929" spans="1:31" ht="15.75" customHeight="1">
      <c r="A929" s="195"/>
      <c r="B929" s="195"/>
      <c r="C929" s="195"/>
      <c r="D929" s="195"/>
      <c r="E929" s="195"/>
      <c r="F929" s="195"/>
      <c r="G929" s="195"/>
      <c r="H929" s="195"/>
      <c r="I929" s="195"/>
      <c r="J929" s="195"/>
      <c r="K929" s="195"/>
      <c r="L929" s="195"/>
      <c r="M929" s="195"/>
      <c r="N929" s="195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  <c r="AA929" s="195"/>
      <c r="AB929" s="195"/>
      <c r="AC929" s="195"/>
      <c r="AD929" s="195"/>
      <c r="AE929" s="195"/>
    </row>
    <row r="930" spans="1:31" ht="15.75" customHeight="1">
      <c r="A930" s="195"/>
      <c r="B930" s="195"/>
      <c r="C930" s="195"/>
      <c r="D930" s="195"/>
      <c r="E930" s="195"/>
      <c r="F930" s="195"/>
      <c r="G930" s="195"/>
      <c r="H930" s="195"/>
      <c r="I930" s="195"/>
      <c r="J930" s="195"/>
      <c r="K930" s="195"/>
      <c r="L930" s="195"/>
      <c r="M930" s="195"/>
      <c r="N930" s="195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  <c r="AA930" s="195"/>
      <c r="AB930" s="195"/>
      <c r="AC930" s="195"/>
      <c r="AD930" s="195"/>
      <c r="AE930" s="195"/>
    </row>
    <row r="931" spans="1:31" ht="15.75" customHeight="1">
      <c r="A931" s="195"/>
      <c r="B931" s="195"/>
      <c r="C931" s="195"/>
      <c r="D931" s="195"/>
      <c r="E931" s="195"/>
      <c r="F931" s="195"/>
      <c r="G931" s="195"/>
      <c r="H931" s="195"/>
      <c r="I931" s="195"/>
      <c r="J931" s="195"/>
      <c r="K931" s="195"/>
      <c r="L931" s="195"/>
      <c r="M931" s="195"/>
      <c r="N931" s="195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  <c r="AA931" s="195"/>
      <c r="AB931" s="195"/>
      <c r="AC931" s="195"/>
      <c r="AD931" s="195"/>
      <c r="AE931" s="195"/>
    </row>
    <row r="932" spans="1:31" ht="15.75" customHeight="1">
      <c r="A932" s="195"/>
      <c r="B932" s="195"/>
      <c r="C932" s="195"/>
      <c r="D932" s="195"/>
      <c r="E932" s="195"/>
      <c r="F932" s="195"/>
      <c r="G932" s="195"/>
      <c r="H932" s="195"/>
      <c r="I932" s="195"/>
      <c r="J932" s="195"/>
      <c r="K932" s="195"/>
      <c r="L932" s="195"/>
      <c r="M932" s="195"/>
      <c r="N932" s="195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  <c r="AA932" s="195"/>
      <c r="AB932" s="195"/>
      <c r="AC932" s="195"/>
      <c r="AD932" s="195"/>
      <c r="AE932" s="195"/>
    </row>
    <row r="933" spans="1:31" ht="15.75" customHeight="1">
      <c r="A933" s="195"/>
      <c r="B933" s="195"/>
      <c r="C933" s="195"/>
      <c r="D933" s="195"/>
      <c r="E933" s="195"/>
      <c r="F933" s="195"/>
      <c r="G933" s="195"/>
      <c r="H933" s="195"/>
      <c r="I933" s="195"/>
      <c r="J933" s="195"/>
      <c r="K933" s="195"/>
      <c r="L933" s="195"/>
      <c r="M933" s="195"/>
      <c r="N933" s="195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  <c r="AA933" s="195"/>
      <c r="AB933" s="195"/>
      <c r="AC933" s="195"/>
      <c r="AD933" s="195"/>
      <c r="AE933" s="195"/>
    </row>
    <row r="934" spans="1:31" ht="15.75" customHeight="1">
      <c r="A934" s="195"/>
      <c r="B934" s="195"/>
      <c r="C934" s="195"/>
      <c r="D934" s="195"/>
      <c r="E934" s="195"/>
      <c r="F934" s="195"/>
      <c r="G934" s="195"/>
      <c r="H934" s="195"/>
      <c r="I934" s="195"/>
      <c r="J934" s="195"/>
      <c r="K934" s="195"/>
      <c r="L934" s="195"/>
      <c r="M934" s="195"/>
      <c r="N934" s="195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  <c r="AA934" s="195"/>
      <c r="AB934" s="195"/>
      <c r="AC934" s="195"/>
      <c r="AD934" s="195"/>
      <c r="AE934" s="195"/>
    </row>
    <row r="935" spans="1:31" ht="15.75" customHeight="1">
      <c r="A935" s="195"/>
      <c r="B935" s="195"/>
      <c r="C935" s="195"/>
      <c r="D935" s="195"/>
      <c r="E935" s="195"/>
      <c r="F935" s="195"/>
      <c r="G935" s="195"/>
      <c r="H935" s="195"/>
      <c r="I935" s="195"/>
      <c r="J935" s="195"/>
      <c r="K935" s="195"/>
      <c r="L935" s="195"/>
      <c r="M935" s="195"/>
      <c r="N935" s="195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  <c r="AA935" s="195"/>
      <c r="AB935" s="195"/>
      <c r="AC935" s="195"/>
      <c r="AD935" s="195"/>
      <c r="AE935" s="195"/>
    </row>
    <row r="936" spans="1:31" ht="15.75" customHeight="1">
      <c r="A936" s="195"/>
      <c r="B936" s="195"/>
      <c r="C936" s="195"/>
      <c r="D936" s="195"/>
      <c r="E936" s="195"/>
      <c r="F936" s="195"/>
      <c r="G936" s="195"/>
      <c r="H936" s="195"/>
      <c r="I936" s="195"/>
      <c r="J936" s="195"/>
      <c r="K936" s="195"/>
      <c r="L936" s="195"/>
      <c r="M936" s="195"/>
      <c r="N936" s="195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  <c r="AA936" s="195"/>
      <c r="AB936" s="195"/>
      <c r="AC936" s="195"/>
      <c r="AD936" s="195"/>
      <c r="AE936" s="195"/>
    </row>
    <row r="937" spans="1:31" ht="15.75" customHeight="1">
      <c r="A937" s="195"/>
      <c r="B937" s="195"/>
      <c r="C937" s="195"/>
      <c r="D937" s="195"/>
      <c r="E937" s="195"/>
      <c r="F937" s="195"/>
      <c r="G937" s="195"/>
      <c r="H937" s="195"/>
      <c r="I937" s="195"/>
      <c r="J937" s="195"/>
      <c r="K937" s="195"/>
      <c r="L937" s="195"/>
      <c r="M937" s="195"/>
      <c r="N937" s="195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  <c r="AA937" s="195"/>
      <c r="AB937" s="195"/>
      <c r="AC937" s="195"/>
      <c r="AD937" s="195"/>
      <c r="AE937" s="195"/>
    </row>
    <row r="938" spans="1:31" ht="15.75" customHeight="1">
      <c r="A938" s="195"/>
      <c r="B938" s="195"/>
      <c r="C938" s="195"/>
      <c r="D938" s="195"/>
      <c r="E938" s="195"/>
      <c r="F938" s="195"/>
      <c r="G938" s="195"/>
      <c r="H938" s="195"/>
      <c r="I938" s="195"/>
      <c r="J938" s="195"/>
      <c r="K938" s="195"/>
      <c r="L938" s="195"/>
      <c r="M938" s="195"/>
      <c r="N938" s="195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  <c r="AA938" s="195"/>
      <c r="AB938" s="195"/>
      <c r="AC938" s="195"/>
      <c r="AD938" s="195"/>
      <c r="AE938" s="195"/>
    </row>
    <row r="939" spans="1:31" ht="15.75" customHeight="1">
      <c r="A939" s="195"/>
      <c r="B939" s="195"/>
      <c r="C939" s="195"/>
      <c r="D939" s="195"/>
      <c r="E939" s="195"/>
      <c r="F939" s="195"/>
      <c r="G939" s="195"/>
      <c r="H939" s="195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</row>
    <row r="940" spans="1:31" ht="15.75" customHeight="1">
      <c r="A940" s="195"/>
      <c r="B940" s="195"/>
      <c r="C940" s="195"/>
      <c r="D940" s="195"/>
      <c r="E940" s="195"/>
      <c r="F940" s="195"/>
      <c r="G940" s="195"/>
      <c r="H940" s="195"/>
      <c r="I940" s="195"/>
      <c r="J940" s="195"/>
      <c r="K940" s="195"/>
      <c r="L940" s="195"/>
      <c r="M940" s="195"/>
      <c r="N940" s="195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  <c r="AA940" s="195"/>
      <c r="AB940" s="195"/>
      <c r="AC940" s="195"/>
      <c r="AD940" s="195"/>
      <c r="AE940" s="195"/>
    </row>
    <row r="941" spans="1:31" ht="15.75" customHeight="1">
      <c r="A941" s="195"/>
      <c r="B941" s="195"/>
      <c r="C941" s="195"/>
      <c r="D941" s="195"/>
      <c r="E941" s="195"/>
      <c r="F941" s="195"/>
      <c r="G941" s="195"/>
      <c r="H941" s="195"/>
      <c r="I941" s="195"/>
      <c r="J941" s="195"/>
      <c r="K941" s="195"/>
      <c r="L941" s="195"/>
      <c r="M941" s="195"/>
      <c r="N941" s="195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  <c r="AA941" s="195"/>
      <c r="AB941" s="195"/>
      <c r="AC941" s="195"/>
      <c r="AD941" s="195"/>
      <c r="AE941" s="195"/>
    </row>
    <row r="942" spans="1:31" ht="15.75" customHeight="1">
      <c r="A942" s="195"/>
      <c r="B942" s="195"/>
      <c r="C942" s="195"/>
      <c r="D942" s="195"/>
      <c r="E942" s="195"/>
      <c r="F942" s="195"/>
      <c r="G942" s="195"/>
      <c r="H942" s="195"/>
      <c r="I942" s="195"/>
      <c r="J942" s="195"/>
      <c r="K942" s="195"/>
      <c r="L942" s="195"/>
      <c r="M942" s="195"/>
      <c r="N942" s="195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  <c r="AA942" s="195"/>
      <c r="AB942" s="195"/>
      <c r="AC942" s="195"/>
      <c r="AD942" s="195"/>
      <c r="AE942" s="195"/>
    </row>
    <row r="943" spans="1:31" ht="15.75" customHeight="1">
      <c r="A943" s="195"/>
      <c r="B943" s="195"/>
      <c r="C943" s="195"/>
      <c r="D943" s="195"/>
      <c r="E943" s="195"/>
      <c r="F943" s="195"/>
      <c r="G943" s="195"/>
      <c r="H943" s="195"/>
      <c r="I943" s="195"/>
      <c r="J943" s="195"/>
      <c r="K943" s="195"/>
      <c r="L943" s="195"/>
      <c r="M943" s="195"/>
      <c r="N943" s="195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  <c r="AA943" s="195"/>
      <c r="AB943" s="195"/>
      <c r="AC943" s="195"/>
      <c r="AD943" s="195"/>
      <c r="AE943" s="195"/>
    </row>
    <row r="944" spans="1:31" ht="15.75" customHeight="1">
      <c r="A944" s="195"/>
      <c r="B944" s="195"/>
      <c r="C944" s="195"/>
      <c r="D944" s="195"/>
      <c r="E944" s="195"/>
      <c r="F944" s="195"/>
      <c r="G944" s="195"/>
      <c r="H944" s="195"/>
      <c r="I944" s="195"/>
      <c r="J944" s="195"/>
      <c r="K944" s="195"/>
      <c r="L944" s="195"/>
      <c r="M944" s="195"/>
      <c r="N944" s="195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  <c r="AA944" s="195"/>
      <c r="AB944" s="195"/>
      <c r="AC944" s="195"/>
      <c r="AD944" s="195"/>
      <c r="AE944" s="195"/>
    </row>
    <row r="945" spans="1:31" ht="15.75" customHeight="1">
      <c r="A945" s="195"/>
      <c r="B945" s="195"/>
      <c r="C945" s="195"/>
      <c r="D945" s="195"/>
      <c r="E945" s="195"/>
      <c r="F945" s="195"/>
      <c r="G945" s="195"/>
      <c r="H945" s="195"/>
      <c r="I945" s="195"/>
      <c r="J945" s="195"/>
      <c r="K945" s="195"/>
      <c r="L945" s="195"/>
      <c r="M945" s="195"/>
      <c r="N945" s="195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  <c r="AA945" s="195"/>
      <c r="AB945" s="195"/>
      <c r="AC945" s="195"/>
      <c r="AD945" s="195"/>
      <c r="AE945" s="195"/>
    </row>
    <row r="946" spans="1:31" ht="15.75" customHeight="1">
      <c r="A946" s="195"/>
      <c r="B946" s="195"/>
      <c r="C946" s="195"/>
      <c r="D946" s="195"/>
      <c r="E946" s="195"/>
      <c r="F946" s="195"/>
      <c r="G946" s="195"/>
      <c r="H946" s="195"/>
      <c r="I946" s="195"/>
      <c r="J946" s="195"/>
      <c r="K946" s="195"/>
      <c r="L946" s="195"/>
      <c r="M946" s="195"/>
      <c r="N946" s="195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  <c r="AA946" s="195"/>
      <c r="AB946" s="195"/>
      <c r="AC946" s="195"/>
      <c r="AD946" s="195"/>
      <c r="AE946" s="195"/>
    </row>
    <row r="947" spans="1:31" ht="15.75" customHeight="1">
      <c r="A947" s="195"/>
      <c r="B947" s="195"/>
      <c r="C947" s="195"/>
      <c r="D947" s="195"/>
      <c r="E947" s="195"/>
      <c r="F947" s="195"/>
      <c r="G947" s="195"/>
      <c r="H947" s="195"/>
      <c r="I947" s="195"/>
      <c r="J947" s="195"/>
      <c r="K947" s="195"/>
      <c r="L947" s="195"/>
      <c r="M947" s="195"/>
      <c r="N947" s="195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  <c r="AA947" s="195"/>
      <c r="AB947" s="195"/>
      <c r="AC947" s="195"/>
      <c r="AD947" s="195"/>
      <c r="AE947" s="195"/>
    </row>
    <row r="948" spans="1:31" ht="15.75" customHeight="1">
      <c r="A948" s="195"/>
      <c r="B948" s="195"/>
      <c r="C948" s="195"/>
      <c r="D948" s="195"/>
      <c r="E948" s="195"/>
      <c r="F948" s="195"/>
      <c r="G948" s="195"/>
      <c r="H948" s="195"/>
      <c r="I948" s="195"/>
      <c r="J948" s="195"/>
      <c r="K948" s="195"/>
      <c r="L948" s="195"/>
      <c r="M948" s="195"/>
      <c r="N948" s="195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  <c r="AA948" s="195"/>
      <c r="AB948" s="195"/>
      <c r="AC948" s="195"/>
      <c r="AD948" s="195"/>
      <c r="AE948" s="195"/>
    </row>
    <row r="949" spans="1:31" ht="15.75" customHeight="1">
      <c r="A949" s="195"/>
      <c r="B949" s="195"/>
      <c r="C949" s="195"/>
      <c r="D949" s="195"/>
      <c r="E949" s="195"/>
      <c r="F949" s="195"/>
      <c r="G949" s="195"/>
      <c r="H949" s="195"/>
      <c r="I949" s="195"/>
      <c r="J949" s="195"/>
      <c r="K949" s="195"/>
      <c r="L949" s="195"/>
      <c r="M949" s="195"/>
      <c r="N949" s="195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  <c r="AA949" s="195"/>
      <c r="AB949" s="195"/>
      <c r="AC949" s="195"/>
      <c r="AD949" s="195"/>
      <c r="AE949" s="195"/>
    </row>
    <row r="950" spans="1:31" ht="15.75" customHeight="1">
      <c r="A950" s="195"/>
      <c r="B950" s="195"/>
      <c r="C950" s="195"/>
      <c r="D950" s="195"/>
      <c r="E950" s="195"/>
      <c r="F950" s="195"/>
      <c r="G950" s="195"/>
      <c r="H950" s="195"/>
      <c r="I950" s="195"/>
      <c r="J950" s="195"/>
      <c r="K950" s="195"/>
      <c r="L950" s="195"/>
      <c r="M950" s="195"/>
      <c r="N950" s="195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  <c r="AA950" s="195"/>
      <c r="AB950" s="195"/>
      <c r="AC950" s="195"/>
      <c r="AD950" s="195"/>
      <c r="AE950" s="195"/>
    </row>
    <row r="951" spans="1:31" ht="15.75" customHeight="1">
      <c r="A951" s="195"/>
      <c r="B951" s="195"/>
      <c r="C951" s="195"/>
      <c r="D951" s="195"/>
      <c r="E951" s="195"/>
      <c r="F951" s="195"/>
      <c r="G951" s="195"/>
      <c r="H951" s="195"/>
      <c r="I951" s="195"/>
      <c r="J951" s="195"/>
      <c r="K951" s="195"/>
      <c r="L951" s="195"/>
      <c r="M951" s="195"/>
      <c r="N951" s="195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  <c r="AA951" s="195"/>
      <c r="AB951" s="195"/>
      <c r="AC951" s="195"/>
      <c r="AD951" s="195"/>
      <c r="AE951" s="195"/>
    </row>
    <row r="952" spans="1:31" ht="15.75" customHeight="1">
      <c r="A952" s="195"/>
      <c r="B952" s="195"/>
      <c r="C952" s="195"/>
      <c r="D952" s="195"/>
      <c r="E952" s="195"/>
      <c r="F952" s="195"/>
      <c r="G952" s="195"/>
      <c r="H952" s="195"/>
      <c r="I952" s="195"/>
      <c r="J952" s="195"/>
      <c r="K952" s="195"/>
      <c r="L952" s="195"/>
      <c r="M952" s="195"/>
      <c r="N952" s="195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  <c r="AA952" s="195"/>
      <c r="AB952" s="195"/>
      <c r="AC952" s="195"/>
      <c r="AD952" s="195"/>
      <c r="AE952" s="195"/>
    </row>
    <row r="953" spans="1:31" ht="15.75" customHeight="1">
      <c r="A953" s="195"/>
      <c r="B953" s="195"/>
      <c r="C953" s="195"/>
      <c r="D953" s="195"/>
      <c r="E953" s="195"/>
      <c r="F953" s="195"/>
      <c r="G953" s="195"/>
      <c r="H953" s="195"/>
      <c r="I953" s="195"/>
      <c r="J953" s="195"/>
      <c r="K953" s="195"/>
      <c r="L953" s="195"/>
      <c r="M953" s="195"/>
      <c r="N953" s="195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  <c r="AA953" s="195"/>
      <c r="AB953" s="195"/>
      <c r="AC953" s="195"/>
      <c r="AD953" s="195"/>
      <c r="AE953" s="195"/>
    </row>
    <row r="954" spans="1:31" ht="15.75" customHeight="1">
      <c r="A954" s="195"/>
      <c r="B954" s="195"/>
      <c r="C954" s="195"/>
      <c r="D954" s="195"/>
      <c r="E954" s="195"/>
      <c r="F954" s="195"/>
      <c r="G954" s="195"/>
      <c r="H954" s="195"/>
      <c r="I954" s="195"/>
      <c r="J954" s="195"/>
      <c r="K954" s="195"/>
      <c r="L954" s="195"/>
      <c r="M954" s="195"/>
      <c r="N954" s="195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  <c r="AA954" s="195"/>
      <c r="AB954" s="195"/>
      <c r="AC954" s="195"/>
      <c r="AD954" s="195"/>
      <c r="AE954" s="195"/>
    </row>
    <row r="955" spans="1:31" ht="15.75" customHeight="1">
      <c r="A955" s="195"/>
      <c r="B955" s="195"/>
      <c r="C955" s="195"/>
      <c r="D955" s="195"/>
      <c r="E955" s="195"/>
      <c r="F955" s="195"/>
      <c r="G955" s="195"/>
      <c r="H955" s="195"/>
      <c r="I955" s="195"/>
      <c r="J955" s="195"/>
      <c r="K955" s="195"/>
      <c r="L955" s="195"/>
      <c r="M955" s="195"/>
      <c r="N955" s="195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  <c r="AA955" s="195"/>
      <c r="AB955" s="195"/>
      <c r="AC955" s="195"/>
      <c r="AD955" s="195"/>
      <c r="AE955" s="195"/>
    </row>
    <row r="956" spans="1:31" ht="15.75" customHeight="1">
      <c r="A956" s="195"/>
      <c r="B956" s="195"/>
      <c r="C956" s="195"/>
      <c r="D956" s="195"/>
      <c r="E956" s="195"/>
      <c r="F956" s="195"/>
      <c r="G956" s="195"/>
      <c r="H956" s="195"/>
      <c r="I956" s="195"/>
      <c r="J956" s="195"/>
      <c r="K956" s="195"/>
      <c r="L956" s="195"/>
      <c r="M956" s="195"/>
      <c r="N956" s="195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  <c r="AA956" s="195"/>
      <c r="AB956" s="195"/>
      <c r="AC956" s="195"/>
      <c r="AD956" s="195"/>
      <c r="AE956" s="195"/>
    </row>
    <row r="957" spans="1:31" ht="15.75" customHeight="1">
      <c r="A957" s="195"/>
      <c r="B957" s="195"/>
      <c r="C957" s="195"/>
      <c r="D957" s="195"/>
      <c r="E957" s="195"/>
      <c r="F957" s="195"/>
      <c r="G957" s="195"/>
      <c r="H957" s="195"/>
      <c r="I957" s="195"/>
      <c r="J957" s="195"/>
      <c r="K957" s="195"/>
      <c r="L957" s="195"/>
      <c r="M957" s="195"/>
      <c r="N957" s="195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  <c r="AA957" s="195"/>
      <c r="AB957" s="195"/>
      <c r="AC957" s="195"/>
      <c r="AD957" s="195"/>
      <c r="AE957" s="195"/>
    </row>
    <row r="958" spans="1:31" ht="15.75" customHeight="1">
      <c r="A958" s="195"/>
      <c r="B958" s="195"/>
      <c r="C958" s="195"/>
      <c r="D958" s="195"/>
      <c r="E958" s="195"/>
      <c r="F958" s="195"/>
      <c r="G958" s="195"/>
      <c r="H958" s="195"/>
      <c r="I958" s="195"/>
      <c r="J958" s="195"/>
      <c r="K958" s="195"/>
      <c r="L958" s="195"/>
      <c r="M958" s="195"/>
      <c r="N958" s="195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  <c r="AA958" s="195"/>
      <c r="AB958" s="195"/>
      <c r="AC958" s="195"/>
      <c r="AD958" s="195"/>
      <c r="AE958" s="195"/>
    </row>
    <row r="959" spans="1:31" ht="15.75" customHeight="1">
      <c r="A959" s="195"/>
      <c r="B959" s="195"/>
      <c r="C959" s="195"/>
      <c r="D959" s="195"/>
      <c r="E959" s="195"/>
      <c r="F959" s="195"/>
      <c r="G959" s="195"/>
      <c r="H959" s="195"/>
      <c r="I959" s="195"/>
      <c r="J959" s="195"/>
      <c r="K959" s="195"/>
      <c r="L959" s="195"/>
      <c r="M959" s="195"/>
      <c r="N959" s="195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  <c r="AA959" s="195"/>
      <c r="AB959" s="195"/>
      <c r="AC959" s="195"/>
      <c r="AD959" s="195"/>
      <c r="AE959" s="195"/>
    </row>
    <row r="960" spans="1:31" ht="15.75" customHeight="1">
      <c r="A960" s="195"/>
      <c r="B960" s="195"/>
      <c r="C960" s="195"/>
      <c r="D960" s="195"/>
      <c r="E960" s="195"/>
      <c r="F960" s="195"/>
      <c r="G960" s="195"/>
      <c r="H960" s="195"/>
      <c r="I960" s="195"/>
      <c r="J960" s="195"/>
      <c r="K960" s="195"/>
      <c r="L960" s="195"/>
      <c r="M960" s="195"/>
      <c r="N960" s="195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  <c r="AA960" s="195"/>
      <c r="AB960" s="195"/>
      <c r="AC960" s="195"/>
      <c r="AD960" s="195"/>
      <c r="AE960" s="195"/>
    </row>
    <row r="961" spans="1:31" ht="15.75" customHeight="1">
      <c r="A961" s="195"/>
      <c r="B961" s="195"/>
      <c r="C961" s="195"/>
      <c r="D961" s="195"/>
      <c r="E961" s="195"/>
      <c r="F961" s="195"/>
      <c r="G961" s="195"/>
      <c r="H961" s="195"/>
      <c r="I961" s="195"/>
      <c r="J961" s="195"/>
      <c r="K961" s="195"/>
      <c r="L961" s="195"/>
      <c r="M961" s="195"/>
      <c r="N961" s="195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  <c r="AA961" s="195"/>
      <c r="AB961" s="195"/>
      <c r="AC961" s="195"/>
      <c r="AD961" s="195"/>
      <c r="AE961" s="195"/>
    </row>
    <row r="962" spans="1:31" ht="15.75" customHeight="1">
      <c r="A962" s="195"/>
      <c r="B962" s="195"/>
      <c r="C962" s="195"/>
      <c r="D962" s="195"/>
      <c r="E962" s="195"/>
      <c r="F962" s="195"/>
      <c r="G962" s="195"/>
      <c r="H962" s="195"/>
      <c r="I962" s="195"/>
      <c r="J962" s="195"/>
      <c r="K962" s="195"/>
      <c r="L962" s="195"/>
      <c r="M962" s="195"/>
      <c r="N962" s="195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  <c r="AA962" s="195"/>
      <c r="AB962" s="195"/>
      <c r="AC962" s="195"/>
      <c r="AD962" s="195"/>
      <c r="AE962" s="195"/>
    </row>
    <row r="963" spans="1:31" ht="15.75" customHeight="1">
      <c r="A963" s="195"/>
      <c r="B963" s="195"/>
      <c r="C963" s="195"/>
      <c r="D963" s="195"/>
      <c r="E963" s="195"/>
      <c r="F963" s="195"/>
      <c r="G963" s="195"/>
      <c r="H963" s="195"/>
      <c r="I963" s="195"/>
      <c r="J963" s="195"/>
      <c r="K963" s="195"/>
      <c r="L963" s="195"/>
      <c r="M963" s="195"/>
      <c r="N963" s="195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  <c r="AA963" s="195"/>
      <c r="AB963" s="195"/>
      <c r="AC963" s="195"/>
      <c r="AD963" s="195"/>
      <c r="AE963" s="195"/>
    </row>
    <row r="964" spans="1:31" ht="15.75" customHeight="1">
      <c r="A964" s="195"/>
      <c r="B964" s="195"/>
      <c r="C964" s="195"/>
      <c r="D964" s="195"/>
      <c r="E964" s="195"/>
      <c r="F964" s="195"/>
      <c r="G964" s="195"/>
      <c r="H964" s="195"/>
      <c r="I964" s="195"/>
      <c r="J964" s="195"/>
      <c r="K964" s="195"/>
      <c r="L964" s="195"/>
      <c r="M964" s="195"/>
      <c r="N964" s="195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  <c r="AA964" s="195"/>
      <c r="AB964" s="195"/>
      <c r="AC964" s="195"/>
      <c r="AD964" s="195"/>
      <c r="AE964" s="195"/>
    </row>
    <row r="965" spans="1:31" ht="15.75" customHeight="1">
      <c r="A965" s="195"/>
      <c r="B965" s="195"/>
      <c r="C965" s="195"/>
      <c r="D965" s="195"/>
      <c r="E965" s="195"/>
      <c r="F965" s="195"/>
      <c r="G965" s="195"/>
      <c r="H965" s="195"/>
      <c r="I965" s="195"/>
      <c r="J965" s="195"/>
      <c r="K965" s="195"/>
      <c r="L965" s="195"/>
      <c r="M965" s="195"/>
      <c r="N965" s="195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  <c r="AA965" s="195"/>
      <c r="AB965" s="195"/>
      <c r="AC965" s="195"/>
      <c r="AD965" s="195"/>
      <c r="AE965" s="195"/>
    </row>
    <row r="966" spans="1:31" ht="15.75" customHeight="1">
      <c r="A966" s="195"/>
      <c r="B966" s="195"/>
      <c r="C966" s="195"/>
      <c r="D966" s="195"/>
      <c r="E966" s="195"/>
      <c r="F966" s="195"/>
      <c r="G966" s="195"/>
      <c r="H966" s="195"/>
      <c r="I966" s="195"/>
      <c r="J966" s="195"/>
      <c r="K966" s="195"/>
      <c r="L966" s="195"/>
      <c r="M966" s="195"/>
      <c r="N966" s="195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  <c r="AA966" s="195"/>
      <c r="AB966" s="195"/>
      <c r="AC966" s="195"/>
      <c r="AD966" s="195"/>
      <c r="AE966" s="195"/>
    </row>
    <row r="967" spans="1:31" ht="15.75" customHeight="1">
      <c r="A967" s="195"/>
      <c r="B967" s="195"/>
      <c r="C967" s="195"/>
      <c r="D967" s="195"/>
      <c r="E967" s="195"/>
      <c r="F967" s="195"/>
      <c r="G967" s="195"/>
      <c r="H967" s="195"/>
      <c r="I967" s="195"/>
      <c r="J967" s="195"/>
      <c r="K967" s="195"/>
      <c r="L967" s="195"/>
      <c r="M967" s="195"/>
      <c r="N967" s="195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  <c r="AA967" s="195"/>
      <c r="AB967" s="195"/>
      <c r="AC967" s="195"/>
      <c r="AD967" s="195"/>
      <c r="AE967" s="195"/>
    </row>
    <row r="968" spans="1:31" ht="15.75" customHeight="1">
      <c r="A968" s="195"/>
      <c r="B968" s="195"/>
      <c r="C968" s="195"/>
      <c r="D968" s="195"/>
      <c r="E968" s="195"/>
      <c r="F968" s="195"/>
      <c r="G968" s="195"/>
      <c r="H968" s="195"/>
      <c r="I968" s="195"/>
      <c r="J968" s="195"/>
      <c r="K968" s="195"/>
      <c r="L968" s="195"/>
      <c r="M968" s="195"/>
      <c r="N968" s="195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  <c r="AA968" s="195"/>
      <c r="AB968" s="195"/>
      <c r="AC968" s="195"/>
      <c r="AD968" s="195"/>
      <c r="AE968" s="195"/>
    </row>
    <row r="969" spans="1:31" ht="15.75" customHeight="1">
      <c r="A969" s="195"/>
      <c r="B969" s="195"/>
      <c r="C969" s="195"/>
      <c r="D969" s="195"/>
      <c r="E969" s="195"/>
      <c r="F969" s="195"/>
      <c r="G969" s="195"/>
      <c r="H969" s="195"/>
      <c r="I969" s="195"/>
      <c r="J969" s="195"/>
      <c r="K969" s="195"/>
      <c r="L969" s="195"/>
      <c r="M969" s="195"/>
      <c r="N969" s="195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  <c r="AA969" s="195"/>
      <c r="AB969" s="195"/>
      <c r="AC969" s="195"/>
      <c r="AD969" s="195"/>
      <c r="AE969" s="195"/>
    </row>
    <row r="970" spans="1:31" ht="15.75" customHeight="1">
      <c r="A970" s="195"/>
      <c r="B970" s="195"/>
      <c r="C970" s="195"/>
      <c r="D970" s="195"/>
      <c r="E970" s="195"/>
      <c r="F970" s="195"/>
      <c r="G970" s="195"/>
      <c r="H970" s="195"/>
      <c r="I970" s="195"/>
      <c r="J970" s="195"/>
      <c r="K970" s="195"/>
      <c r="L970" s="195"/>
      <c r="M970" s="195"/>
      <c r="N970" s="195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  <c r="AA970" s="195"/>
      <c r="AB970" s="195"/>
      <c r="AC970" s="195"/>
      <c r="AD970" s="195"/>
      <c r="AE970" s="195"/>
    </row>
    <row r="971" spans="1:31" ht="15.75" customHeight="1">
      <c r="A971" s="195"/>
      <c r="B971" s="195"/>
      <c r="C971" s="195"/>
      <c r="D971" s="195"/>
      <c r="E971" s="195"/>
      <c r="F971" s="195"/>
      <c r="G971" s="195"/>
      <c r="H971" s="195"/>
      <c r="I971" s="195"/>
      <c r="J971" s="195"/>
      <c r="K971" s="195"/>
      <c r="L971" s="195"/>
      <c r="M971" s="195"/>
      <c r="N971" s="195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  <c r="AA971" s="195"/>
      <c r="AB971" s="195"/>
      <c r="AC971" s="195"/>
      <c r="AD971" s="195"/>
      <c r="AE971" s="195"/>
    </row>
    <row r="972" spans="1:31" ht="15.75" customHeight="1">
      <c r="A972" s="195"/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95"/>
      <c r="M972" s="195"/>
      <c r="N972" s="195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  <c r="AA972" s="195"/>
      <c r="AB972" s="195"/>
      <c r="AC972" s="195"/>
      <c r="AD972" s="195"/>
      <c r="AE972" s="195"/>
    </row>
    <row r="973" spans="1:31" ht="15.75" customHeight="1">
      <c r="A973" s="195"/>
      <c r="B973" s="195"/>
      <c r="C973" s="195"/>
      <c r="D973" s="195"/>
      <c r="E973" s="195"/>
      <c r="F973" s="195"/>
      <c r="G973" s="195"/>
      <c r="H973" s="195"/>
      <c r="I973" s="195"/>
      <c r="J973" s="195"/>
      <c r="K973" s="195"/>
      <c r="L973" s="195"/>
      <c r="M973" s="195"/>
      <c r="N973" s="195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  <c r="AA973" s="195"/>
      <c r="AB973" s="195"/>
      <c r="AC973" s="195"/>
      <c r="AD973" s="195"/>
      <c r="AE973" s="195"/>
    </row>
    <row r="974" spans="1:31" ht="15.75" customHeight="1">
      <c r="A974" s="195"/>
      <c r="B974" s="195"/>
      <c r="C974" s="195"/>
      <c r="D974" s="195"/>
      <c r="E974" s="195"/>
      <c r="F974" s="195"/>
      <c r="G974" s="195"/>
      <c r="H974" s="195"/>
      <c r="I974" s="195"/>
      <c r="J974" s="195"/>
      <c r="K974" s="195"/>
      <c r="L974" s="195"/>
      <c r="M974" s="195"/>
      <c r="N974" s="195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  <c r="AA974" s="195"/>
      <c r="AB974" s="195"/>
      <c r="AC974" s="195"/>
      <c r="AD974" s="195"/>
      <c r="AE974" s="195"/>
    </row>
    <row r="975" spans="1:31" ht="15.75" customHeight="1">
      <c r="A975" s="195"/>
      <c r="B975" s="195"/>
      <c r="C975" s="195"/>
      <c r="D975" s="195"/>
      <c r="E975" s="195"/>
      <c r="F975" s="195"/>
      <c r="G975" s="195"/>
      <c r="H975" s="195"/>
      <c r="I975" s="195"/>
      <c r="J975" s="195"/>
      <c r="K975" s="195"/>
      <c r="L975" s="195"/>
      <c r="M975" s="195"/>
      <c r="N975" s="195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  <c r="AA975" s="195"/>
      <c r="AB975" s="195"/>
      <c r="AC975" s="195"/>
      <c r="AD975" s="195"/>
      <c r="AE975" s="195"/>
    </row>
    <row r="976" spans="1:31" ht="15.75" customHeight="1">
      <c r="A976" s="195"/>
      <c r="B976" s="195"/>
      <c r="C976" s="195"/>
      <c r="D976" s="195"/>
      <c r="E976" s="195"/>
      <c r="F976" s="195"/>
      <c r="G976" s="195"/>
      <c r="H976" s="195"/>
      <c r="I976" s="195"/>
      <c r="J976" s="195"/>
      <c r="K976" s="195"/>
      <c r="L976" s="195"/>
      <c r="M976" s="195"/>
      <c r="N976" s="195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  <c r="AA976" s="195"/>
      <c r="AB976" s="195"/>
      <c r="AC976" s="195"/>
      <c r="AD976" s="195"/>
      <c r="AE976" s="195"/>
    </row>
    <row r="977" spans="1:31" ht="15.75" customHeight="1">
      <c r="A977" s="195"/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5"/>
      <c r="M977" s="195"/>
      <c r="N977" s="195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  <c r="AA977" s="195"/>
      <c r="AB977" s="195"/>
      <c r="AC977" s="195"/>
      <c r="AD977" s="195"/>
      <c r="AE977" s="195"/>
    </row>
    <row r="978" spans="1:31" ht="15.75" customHeight="1">
      <c r="A978" s="195"/>
      <c r="B978" s="195"/>
      <c r="C978" s="195"/>
      <c r="D978" s="195"/>
      <c r="E978" s="195"/>
      <c r="F978" s="195"/>
      <c r="G978" s="195"/>
      <c r="H978" s="195"/>
      <c r="I978" s="195"/>
      <c r="J978" s="195"/>
      <c r="K978" s="195"/>
      <c r="L978" s="195"/>
      <c r="M978" s="195"/>
      <c r="N978" s="195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</row>
    <row r="979" spans="1:31" ht="15.75" customHeight="1">
      <c r="A979" s="195"/>
      <c r="B979" s="195"/>
      <c r="C979" s="195"/>
      <c r="D979" s="195"/>
      <c r="E979" s="195"/>
      <c r="F979" s="195"/>
      <c r="G979" s="195"/>
      <c r="H979" s="195"/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  <c r="AA979" s="195"/>
      <c r="AB979" s="195"/>
      <c r="AC979" s="195"/>
      <c r="AD979" s="195"/>
      <c r="AE979" s="195"/>
    </row>
    <row r="980" spans="1:31" ht="15.75" customHeight="1">
      <c r="A980" s="195"/>
      <c r="B980" s="195"/>
      <c r="C980" s="195"/>
      <c r="D980" s="195"/>
      <c r="E980" s="195"/>
      <c r="F980" s="195"/>
      <c r="G980" s="195"/>
      <c r="H980" s="195"/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  <c r="AA980" s="195"/>
      <c r="AB980" s="195"/>
      <c r="AC980" s="195"/>
      <c r="AD980" s="195"/>
      <c r="AE980" s="195"/>
    </row>
    <row r="981" spans="1:31" ht="15.75" customHeight="1">
      <c r="A981" s="195"/>
      <c r="B981" s="195"/>
      <c r="C981" s="195"/>
      <c r="D981" s="195"/>
      <c r="E981" s="195"/>
      <c r="F981" s="195"/>
      <c r="G981" s="195"/>
      <c r="H981" s="195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</row>
    <row r="982" spans="1:31" ht="15.75" customHeight="1">
      <c r="A982" s="195"/>
      <c r="B982" s="195"/>
      <c r="C982" s="195"/>
      <c r="D982" s="195"/>
      <c r="E982" s="195"/>
      <c r="F982" s="195"/>
      <c r="G982" s="195"/>
      <c r="H982" s="195"/>
      <c r="I982" s="195"/>
      <c r="J982" s="195"/>
      <c r="K982" s="195"/>
      <c r="L982" s="195"/>
      <c r="M982" s="195"/>
      <c r="N982" s="195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  <c r="AA982" s="195"/>
      <c r="AB982" s="195"/>
      <c r="AC982" s="195"/>
      <c r="AD982" s="195"/>
      <c r="AE982" s="195"/>
    </row>
    <row r="983" spans="1:31" ht="15.75" customHeight="1">
      <c r="A983" s="195"/>
      <c r="B983" s="195"/>
      <c r="C983" s="195"/>
      <c r="D983" s="195"/>
      <c r="E983" s="195"/>
      <c r="F983" s="195"/>
      <c r="G983" s="195"/>
      <c r="H983" s="195"/>
      <c r="I983" s="195"/>
      <c r="J983" s="195"/>
      <c r="K983" s="195"/>
      <c r="L983" s="195"/>
      <c r="M983" s="195"/>
      <c r="N983" s="195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  <c r="AA983" s="195"/>
      <c r="AB983" s="195"/>
      <c r="AC983" s="195"/>
      <c r="AD983" s="195"/>
      <c r="AE983" s="195"/>
    </row>
    <row r="984" spans="1:31" ht="15.75" customHeight="1">
      <c r="A984" s="195"/>
      <c r="B984" s="195"/>
      <c r="C984" s="195"/>
      <c r="D984" s="195"/>
      <c r="E984" s="195"/>
      <c r="F984" s="195"/>
      <c r="G984" s="195"/>
      <c r="H984" s="195"/>
      <c r="I984" s="195"/>
      <c r="J984" s="195"/>
      <c r="K984" s="195"/>
      <c r="L984" s="195"/>
      <c r="M984" s="195"/>
      <c r="N984" s="195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  <c r="AA984" s="195"/>
      <c r="AB984" s="195"/>
      <c r="AC984" s="195"/>
      <c r="AD984" s="195"/>
      <c r="AE984" s="195"/>
    </row>
    <row r="985" spans="1:31" ht="15.75" customHeight="1">
      <c r="A985" s="195"/>
      <c r="B985" s="195"/>
      <c r="C985" s="195"/>
      <c r="D985" s="195"/>
      <c r="E985" s="195"/>
      <c r="F985" s="195"/>
      <c r="G985" s="195"/>
      <c r="H985" s="195"/>
      <c r="I985" s="195"/>
      <c r="J985" s="195"/>
      <c r="K985" s="195"/>
      <c r="L985" s="195"/>
      <c r="M985" s="195"/>
      <c r="N985" s="195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  <c r="AA985" s="195"/>
      <c r="AB985" s="195"/>
      <c r="AC985" s="195"/>
      <c r="AD985" s="195"/>
      <c r="AE985" s="195"/>
    </row>
    <row r="986" spans="1:31" ht="15.75" customHeight="1">
      <c r="A986" s="195"/>
      <c r="B986" s="195"/>
      <c r="C986" s="195"/>
      <c r="D986" s="195"/>
      <c r="E986" s="195"/>
      <c r="F986" s="195"/>
      <c r="G986" s="195"/>
      <c r="H986" s="195"/>
      <c r="I986" s="195"/>
      <c r="J986" s="195"/>
      <c r="K986" s="195"/>
      <c r="L986" s="195"/>
      <c r="M986" s="195"/>
      <c r="N986" s="195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  <c r="AA986" s="195"/>
      <c r="AB986" s="195"/>
      <c r="AC986" s="195"/>
      <c r="AD986" s="195"/>
      <c r="AE986" s="195"/>
    </row>
    <row r="987" spans="1:31" ht="15.75" customHeight="1">
      <c r="A987" s="195"/>
      <c r="B987" s="195"/>
      <c r="C987" s="195"/>
      <c r="D987" s="195"/>
      <c r="E987" s="195"/>
      <c r="F987" s="195"/>
      <c r="G987" s="195"/>
      <c r="H987" s="195"/>
      <c r="I987" s="195"/>
      <c r="J987" s="195"/>
      <c r="K987" s="195"/>
      <c r="L987" s="195"/>
      <c r="M987" s="195"/>
      <c r="N987" s="195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  <c r="AA987" s="195"/>
      <c r="AB987" s="195"/>
      <c r="AC987" s="195"/>
      <c r="AD987" s="195"/>
      <c r="AE987" s="195"/>
    </row>
    <row r="988" spans="1:31" ht="15.75" customHeight="1">
      <c r="A988" s="195"/>
      <c r="B988" s="195"/>
      <c r="C988" s="195"/>
      <c r="D988" s="195"/>
      <c r="E988" s="195"/>
      <c r="F988" s="195"/>
      <c r="G988" s="195"/>
      <c r="H988" s="195"/>
      <c r="I988" s="195"/>
      <c r="J988" s="195"/>
      <c r="K988" s="195"/>
      <c r="L988" s="195"/>
      <c r="M988" s="195"/>
      <c r="N988" s="195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  <c r="AA988" s="195"/>
      <c r="AB988" s="195"/>
      <c r="AC988" s="195"/>
      <c r="AD988" s="195"/>
      <c r="AE988" s="195"/>
    </row>
    <row r="989" spans="1:31" ht="15.75" customHeight="1">
      <c r="A989" s="195"/>
      <c r="B989" s="195"/>
      <c r="C989" s="195"/>
      <c r="D989" s="195"/>
      <c r="E989" s="195"/>
      <c r="F989" s="195"/>
      <c r="G989" s="195"/>
      <c r="H989" s="195"/>
      <c r="I989" s="195"/>
      <c r="J989" s="195"/>
      <c r="K989" s="195"/>
      <c r="L989" s="195"/>
      <c r="M989" s="195"/>
      <c r="N989" s="195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</row>
    <row r="990" spans="1:31" ht="15.75" customHeight="1">
      <c r="A990" s="195"/>
      <c r="B990" s="195"/>
      <c r="C990" s="195"/>
      <c r="D990" s="195"/>
      <c r="E990" s="195"/>
      <c r="F990" s="195"/>
      <c r="G990" s="195"/>
      <c r="H990" s="195"/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  <c r="AA990" s="195"/>
      <c r="AB990" s="195"/>
      <c r="AC990" s="195"/>
      <c r="AD990" s="195"/>
      <c r="AE990" s="195"/>
    </row>
    <row r="991" spans="1:31" ht="15.75" customHeight="1">
      <c r="A991" s="195"/>
      <c r="B991" s="195"/>
      <c r="C991" s="195"/>
      <c r="D991" s="195"/>
      <c r="E991" s="195"/>
      <c r="F991" s="195"/>
      <c r="G991" s="195"/>
      <c r="H991" s="195"/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  <c r="AA991" s="195"/>
      <c r="AB991" s="195"/>
      <c r="AC991" s="195"/>
      <c r="AD991" s="195"/>
      <c r="AE991" s="195"/>
    </row>
    <row r="992" spans="1:31" ht="15.75" customHeight="1">
      <c r="A992" s="195"/>
      <c r="B992" s="195"/>
      <c r="C992" s="195"/>
      <c r="D992" s="195"/>
      <c r="E992" s="195"/>
      <c r="F992" s="195"/>
      <c r="G992" s="195"/>
      <c r="H992" s="195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</row>
    <row r="993" spans="1:31" ht="15.75" customHeight="1">
      <c r="A993" s="195"/>
      <c r="B993" s="195"/>
      <c r="C993" s="195"/>
      <c r="D993" s="195"/>
      <c r="E993" s="195"/>
      <c r="F993" s="195"/>
      <c r="G993" s="195"/>
      <c r="H993" s="195"/>
      <c r="I993" s="195"/>
      <c r="J993" s="195"/>
      <c r="K993" s="195"/>
      <c r="L993" s="195"/>
      <c r="M993" s="195"/>
      <c r="N993" s="195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  <c r="AA993" s="195"/>
      <c r="AB993" s="195"/>
      <c r="AC993" s="195"/>
      <c r="AD993" s="195"/>
      <c r="AE993" s="195"/>
    </row>
    <row r="994" spans="1:31" ht="15.75" customHeight="1">
      <c r="A994" s="195"/>
      <c r="B994" s="195"/>
      <c r="C994" s="195"/>
      <c r="D994" s="195"/>
      <c r="E994" s="195"/>
      <c r="F994" s="195"/>
      <c r="G994" s="195"/>
      <c r="H994" s="195"/>
      <c r="I994" s="195"/>
      <c r="J994" s="195"/>
      <c r="K994" s="195"/>
      <c r="L994" s="195"/>
      <c r="M994" s="195"/>
      <c r="N994" s="195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  <c r="AA994" s="195"/>
      <c r="AB994" s="195"/>
      <c r="AC994" s="195"/>
      <c r="AD994" s="195"/>
      <c r="AE994" s="195"/>
    </row>
    <row r="995" spans="1:31" ht="15.75" customHeight="1">
      <c r="A995" s="195"/>
      <c r="B995" s="195"/>
      <c r="C995" s="195"/>
      <c r="D995" s="195"/>
      <c r="E995" s="195"/>
      <c r="F995" s="195"/>
      <c r="G995" s="195"/>
      <c r="H995" s="195"/>
      <c r="I995" s="195"/>
      <c r="J995" s="195"/>
      <c r="K995" s="195"/>
      <c r="L995" s="195"/>
      <c r="M995" s="195"/>
      <c r="N995" s="195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  <c r="AA995" s="195"/>
      <c r="AB995" s="195"/>
      <c r="AC995" s="195"/>
      <c r="AD995" s="195"/>
      <c r="AE995" s="195"/>
    </row>
    <row r="996" spans="1:31" ht="15.75" customHeight="1">
      <c r="A996" s="195"/>
      <c r="B996" s="195"/>
      <c r="C996" s="195"/>
      <c r="D996" s="195"/>
      <c r="E996" s="195"/>
      <c r="F996" s="195"/>
      <c r="G996" s="195"/>
      <c r="H996" s="195"/>
      <c r="I996" s="195"/>
      <c r="J996" s="195"/>
      <c r="K996" s="195"/>
      <c r="L996" s="195"/>
      <c r="M996" s="195"/>
      <c r="N996" s="195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  <c r="AA996" s="195"/>
      <c r="AB996" s="195"/>
      <c r="AC996" s="195"/>
      <c r="AD996" s="195"/>
      <c r="AE996" s="195"/>
    </row>
    <row r="997" spans="1:31" ht="15.75" customHeight="1">
      <c r="A997" s="195"/>
      <c r="B997" s="195"/>
      <c r="C997" s="195"/>
      <c r="D997" s="195"/>
      <c r="E997" s="195"/>
      <c r="F997" s="195"/>
      <c r="G997" s="195"/>
      <c r="H997" s="195"/>
      <c r="I997" s="195"/>
      <c r="J997" s="195"/>
      <c r="K997" s="195"/>
      <c r="L997" s="195"/>
      <c r="M997" s="195"/>
      <c r="N997" s="195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  <c r="AA997" s="195"/>
      <c r="AB997" s="195"/>
      <c r="AC997" s="195"/>
      <c r="AD997" s="195"/>
      <c r="AE997" s="195"/>
    </row>
    <row r="998" spans="1:31" ht="15.75" customHeight="1">
      <c r="A998" s="195"/>
      <c r="B998" s="195"/>
      <c r="C998" s="195"/>
      <c r="D998" s="195"/>
      <c r="E998" s="195"/>
      <c r="F998" s="195"/>
      <c r="G998" s="195"/>
      <c r="H998" s="195"/>
      <c r="I998" s="195"/>
      <c r="J998" s="195"/>
      <c r="K998" s="195"/>
      <c r="L998" s="195"/>
      <c r="M998" s="195"/>
      <c r="N998" s="195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  <c r="AA998" s="195"/>
      <c r="AB998" s="195"/>
      <c r="AC998" s="195"/>
      <c r="AD998" s="195"/>
      <c r="AE998" s="195"/>
    </row>
    <row r="999" spans="1:31" ht="15.75" customHeight="1">
      <c r="A999" s="195"/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5"/>
      <c r="P999" s="195"/>
      <c r="Q999" s="195"/>
      <c r="R999" s="195"/>
      <c r="S999" s="195"/>
      <c r="T999" s="195"/>
      <c r="U999" s="195"/>
      <c r="V999" s="195"/>
      <c r="W999" s="195"/>
      <c r="X999" s="195"/>
      <c r="Y999" s="195"/>
      <c r="Z999" s="195"/>
      <c r="AA999" s="195"/>
      <c r="AB999" s="195"/>
      <c r="AC999" s="195"/>
      <c r="AD999" s="195"/>
      <c r="AE999" s="195"/>
    </row>
    <row r="1000" spans="1:31" ht="15.75" customHeight="1">
      <c r="A1000" s="195"/>
      <c r="B1000" s="195"/>
      <c r="C1000" s="195"/>
      <c r="D1000" s="195"/>
      <c r="E1000" s="195"/>
      <c r="F1000" s="195"/>
      <c r="G1000" s="195"/>
      <c r="H1000" s="195"/>
      <c r="I1000" s="195"/>
      <c r="J1000" s="195"/>
      <c r="K1000" s="195"/>
      <c r="L1000" s="195"/>
      <c r="M1000" s="195"/>
      <c r="N1000" s="195"/>
      <c r="O1000" s="195"/>
      <c r="P1000" s="195"/>
      <c r="Q1000" s="195"/>
      <c r="R1000" s="195"/>
      <c r="S1000" s="195"/>
      <c r="T1000" s="195"/>
      <c r="U1000" s="195"/>
      <c r="V1000" s="195"/>
      <c r="W1000" s="195"/>
      <c r="X1000" s="195"/>
      <c r="Y1000" s="195"/>
      <c r="Z1000" s="195"/>
      <c r="AA1000" s="195"/>
      <c r="AB1000" s="195"/>
      <c r="AC1000" s="195"/>
      <c r="AD1000" s="195"/>
      <c r="AE1000" s="195"/>
    </row>
  </sheetData>
  <mergeCells count="9">
    <mergeCell ref="M9:N9"/>
    <mergeCell ref="O9:O10"/>
    <mergeCell ref="A2:O2"/>
    <mergeCell ref="A9:A10"/>
    <mergeCell ref="B9:B10"/>
    <mergeCell ref="E9:F9"/>
    <mergeCell ref="G9:H9"/>
    <mergeCell ref="I9:J9"/>
    <mergeCell ref="K9:L9"/>
  </mergeCells>
  <phoneticPr fontId="24"/>
  <dataValidations count="1">
    <dataValidation type="list" allowBlank="1" showErrorMessage="1" sqref="B1" xr:uid="{00000000-0002-0000-0800-000000000000}">
      <formula1>"0.08,0.1"</formula1>
    </dataValidation>
  </dataValidations>
  <printOptions horizontalCentered="1"/>
  <pageMargins left="0.31496062992125984" right="0.27559055118110237" top="0.74803149606299213" bottom="0.35433070866141736" header="0" footer="0"/>
  <pageSetup paperSize="8" fitToHeight="0" orientation="portrait"/>
  <headerFooter>
    <oddFooter>&amp;C&amp;P /  ページ&amp;R【様式改変無効】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改定履歴</vt:lpstr>
      <vt:lpstr>入力</vt:lpstr>
      <vt:lpstr>請求書1ページ</vt:lpstr>
      <vt:lpstr>請求書2ページ</vt:lpstr>
      <vt:lpstr>請求書３ページ</vt:lpstr>
      <vt:lpstr>請求書4ページ</vt:lpstr>
      <vt:lpstr>請求書5ページ</vt:lpstr>
      <vt:lpstr>出来高調書(工事契約)</vt:lpstr>
      <vt:lpstr>出来高調書(記入例)</vt:lpstr>
      <vt:lpstr>請求書３ページ!Print_Area</vt:lpstr>
      <vt:lpstr>'出来高調書(記入例)'!Z_6050FB34_84A7_4F99_92F7_FB3F1424E76E_.wvu.PrintArea</vt:lpstr>
      <vt:lpstr>'出来高調書(工事契約)'!Z_6050FB34_84A7_4F99_92F7_FB3F1424E76E_.wvu.PrintArea</vt:lpstr>
      <vt:lpstr>'出来高調書(記入例)'!Z_7BCF1383_4E01_11D5_8C85_004026837A4D_.wvu.PrintArea</vt:lpstr>
      <vt:lpstr>'出来高調書(工事契約)'!Z_7BCF1383_4E01_11D5_8C85_004026837A4D_.wvu.PrintArea</vt:lpstr>
      <vt:lpstr>'出来高調書(記入例)'!Z_D6CAB0A0_BF9F_11D4_BE4C_FF7590D7EE73_.wvu.PrintArea</vt:lpstr>
      <vt:lpstr>'出来高調書(工事契約)'!Z_D6CAB0A0_BF9F_11D4_BE4C_FF7590D7EE73_.wvu.PrintArea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板橋 修</dc:creator>
  <cp:lastModifiedBy>中山 淳</cp:lastModifiedBy>
  <cp:lastPrinted>2023-09-11T07:09:14Z</cp:lastPrinted>
  <dcterms:created xsi:type="dcterms:W3CDTF">2020-11-10T01:58:40Z</dcterms:created>
  <dcterms:modified xsi:type="dcterms:W3CDTF">2023-09-11T07:10:46Z</dcterms:modified>
</cp:coreProperties>
</file>