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TP-data\@taikoh-giken.co.jp\htdocs\ikou_www\data\"/>
    </mc:Choice>
  </mc:AlternateContent>
  <xr:revisionPtr revIDLastSave="0" documentId="13_ncr:1_{BA13A348-2803-42FB-8A93-D7E2F681E4B1}" xr6:coauthVersionLast="47" xr6:coauthVersionMax="47" xr10:uidLastSave="{00000000-0000-0000-0000-000000000000}"/>
  <bookViews>
    <workbookView xWindow="3480" yWindow="345" windowWidth="11520" windowHeight="10980" xr2:uid="{00000000-000D-0000-FFFF-FFFF00000000}"/>
  </bookViews>
  <sheets>
    <sheet name="改定履歴" sheetId="21" r:id="rId1"/>
    <sheet name="入力" sheetId="2" r:id="rId2"/>
    <sheet name="請求書1ページ" sheetId="1" r:id="rId3"/>
    <sheet name="請求書2ページ" sheetId="12" r:id="rId4"/>
    <sheet name="請求書３ページ" sheetId="14" r:id="rId5"/>
    <sheet name="請求書4ページ" sheetId="16" r:id="rId6"/>
    <sheet name="請求書5ページ" sheetId="18" r:id="rId7"/>
    <sheet name="出来形調書(工事契約)" sheetId="19" r:id="rId8"/>
    <sheet name="出来形調書(記入例)" sheetId="20" r:id="rId9"/>
  </sheets>
  <externalReferences>
    <externalReference r:id="rId10"/>
  </externalReferences>
  <definedNames>
    <definedName name="_xlnm.Print_Area" localSheetId="2">請求書1ページ!$A$1:$BE$111</definedName>
    <definedName name="_xlnm.Print_Area" localSheetId="3">請求書2ページ!$A$1:$BE$111</definedName>
    <definedName name="_xlnm.Print_Area" localSheetId="4">請求書３ページ!$A$1:$BE$111</definedName>
    <definedName name="_xlnm.Print_Area" localSheetId="5">請求書4ページ!$A$1:$BE$111</definedName>
    <definedName name="_xlnm.Print_Area" localSheetId="6">請求書5ページ!$A$1:$BE$111</definedName>
    <definedName name="Z_6050FB34_84A7_4F99_92F7_FB3F1424E76E_.wvu.PrintArea" localSheetId="8">'出来形調書(記入例)'!$A$2:$O$84</definedName>
    <definedName name="Z_6050FB34_84A7_4F99_92F7_FB3F1424E76E_.wvu.PrintArea" localSheetId="7">'出来形調書(工事契約)'!$A$2:$O$74</definedName>
    <definedName name="Z_7BCF1383_4E01_11D5_8C85_004026837A4D_.wvu.PrintArea" localSheetId="8">'出来形調書(記入例)'!$A$2:$O$84</definedName>
    <definedName name="Z_7BCF1383_4E01_11D5_8C85_004026837A4D_.wvu.PrintArea" localSheetId="7">'出来形調書(工事契約)'!$A$2:$O$74</definedName>
    <definedName name="Z_D6CAB0A0_BF9F_11D4_BE4C_FF7590D7EE73_.wvu.PrintArea" localSheetId="8">'出来形調書(記入例)'!$A$2:$O$84</definedName>
    <definedName name="Z_D6CAB0A0_BF9F_11D4_BE4C_FF7590D7EE73_.wvu.PrintArea" localSheetId="7">'出来形調書(工事契約)'!$A$2:$O$74</definedName>
    <definedName name="単位" localSheetId="8">[1]単位コード表!$A$100:$A$184</definedName>
    <definedName name="単位" localSheetId="7">[1]単位コード表!$A$100:$A$184</definedName>
    <definedName name="単位">[1]単位コード表!$A$100:$A$184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19" i="2"/>
  <c r="G10" i="2"/>
  <c r="AG62" i="1"/>
  <c r="F74" i="20" l="1"/>
  <c r="K73" i="20"/>
  <c r="M73" i="20" s="1"/>
  <c r="N73" i="20" s="1"/>
  <c r="N74" i="20" s="1"/>
  <c r="J73" i="20"/>
  <c r="J74" i="20" s="1"/>
  <c r="H73" i="20"/>
  <c r="H74" i="20" s="1"/>
  <c r="K69" i="20"/>
  <c r="M69" i="20" s="1"/>
  <c r="N69" i="20" s="1"/>
  <c r="J69" i="20"/>
  <c r="H69" i="20"/>
  <c r="F69" i="20"/>
  <c r="F70" i="20" s="1"/>
  <c r="K68" i="20"/>
  <c r="L68" i="20" s="1"/>
  <c r="J68" i="20"/>
  <c r="J70" i="20" s="1"/>
  <c r="H68" i="20"/>
  <c r="F68" i="20"/>
  <c r="K63" i="20"/>
  <c r="M63" i="20" s="1"/>
  <c r="N63" i="20" s="1"/>
  <c r="J63" i="20"/>
  <c r="H63" i="20"/>
  <c r="F63" i="20"/>
  <c r="K62" i="20"/>
  <c r="M62" i="20" s="1"/>
  <c r="N62" i="20" s="1"/>
  <c r="J62" i="20"/>
  <c r="H62" i="20"/>
  <c r="F62" i="20"/>
  <c r="M61" i="20"/>
  <c r="N61" i="20" s="1"/>
  <c r="K61" i="20"/>
  <c r="L61" i="20" s="1"/>
  <c r="J61" i="20"/>
  <c r="H61" i="20"/>
  <c r="F61" i="20"/>
  <c r="K60" i="20"/>
  <c r="M60" i="20" s="1"/>
  <c r="N60" i="20" s="1"/>
  <c r="J60" i="20"/>
  <c r="J64" i="20" s="1"/>
  <c r="H60" i="20"/>
  <c r="F60" i="20"/>
  <c r="K55" i="20"/>
  <c r="M55" i="20" s="1"/>
  <c r="N55" i="20" s="1"/>
  <c r="J55" i="20"/>
  <c r="H55" i="20"/>
  <c r="F55" i="20"/>
  <c r="K54" i="20"/>
  <c r="M54" i="20" s="1"/>
  <c r="N54" i="20" s="1"/>
  <c r="J54" i="20"/>
  <c r="H54" i="20"/>
  <c r="F54" i="20"/>
  <c r="K53" i="20"/>
  <c r="M53" i="20" s="1"/>
  <c r="N53" i="20" s="1"/>
  <c r="J53" i="20"/>
  <c r="H53" i="20"/>
  <c r="F53" i="20"/>
  <c r="K52" i="20"/>
  <c r="L52" i="20" s="1"/>
  <c r="J52" i="20"/>
  <c r="H52" i="20"/>
  <c r="F52" i="20"/>
  <c r="K51" i="20"/>
  <c r="M51" i="20" s="1"/>
  <c r="N51" i="20" s="1"/>
  <c r="J51" i="20"/>
  <c r="H51" i="20"/>
  <c r="F51" i="20"/>
  <c r="K50" i="20"/>
  <c r="L50" i="20" s="1"/>
  <c r="J50" i="20"/>
  <c r="H50" i="20"/>
  <c r="F50" i="20"/>
  <c r="K49" i="20"/>
  <c r="M49" i="20" s="1"/>
  <c r="N49" i="20" s="1"/>
  <c r="J49" i="20"/>
  <c r="H49" i="20"/>
  <c r="F49" i="20"/>
  <c r="K44" i="20"/>
  <c r="M44" i="20" s="1"/>
  <c r="N44" i="20" s="1"/>
  <c r="J44" i="20"/>
  <c r="H44" i="20"/>
  <c r="K43" i="20"/>
  <c r="M43" i="20" s="1"/>
  <c r="N43" i="20" s="1"/>
  <c r="J43" i="20"/>
  <c r="H43" i="20"/>
  <c r="F43" i="20"/>
  <c r="K42" i="20"/>
  <c r="L42" i="20" s="1"/>
  <c r="J42" i="20"/>
  <c r="H42" i="20"/>
  <c r="F42" i="20"/>
  <c r="M41" i="20"/>
  <c r="N41" i="20" s="1"/>
  <c r="K41" i="20"/>
  <c r="L41" i="20" s="1"/>
  <c r="J41" i="20"/>
  <c r="H41" i="20"/>
  <c r="H45" i="20" s="1"/>
  <c r="F41" i="20"/>
  <c r="K36" i="20"/>
  <c r="M36" i="20" s="1"/>
  <c r="N36" i="20" s="1"/>
  <c r="N37" i="20" s="1"/>
  <c r="J36" i="20"/>
  <c r="H36" i="20"/>
  <c r="H37" i="20" s="1"/>
  <c r="F36" i="20"/>
  <c r="F37" i="20" s="1"/>
  <c r="K32" i="20"/>
  <c r="M32" i="20" s="1"/>
  <c r="N32" i="20" s="1"/>
  <c r="J32" i="20"/>
  <c r="H32" i="20"/>
  <c r="F32" i="20"/>
  <c r="K31" i="20"/>
  <c r="M31" i="20" s="1"/>
  <c r="N31" i="20" s="1"/>
  <c r="J31" i="20"/>
  <c r="H31" i="20"/>
  <c r="F31" i="20"/>
  <c r="K30" i="20"/>
  <c r="M30" i="20" s="1"/>
  <c r="N30" i="20" s="1"/>
  <c r="J30" i="20"/>
  <c r="H30" i="20"/>
  <c r="F30" i="20"/>
  <c r="K29" i="20"/>
  <c r="M29" i="20" s="1"/>
  <c r="N29" i="20" s="1"/>
  <c r="J29" i="20"/>
  <c r="H29" i="20"/>
  <c r="F29" i="20"/>
  <c r="K28" i="20"/>
  <c r="L28" i="20" s="1"/>
  <c r="J28" i="20"/>
  <c r="H28" i="20"/>
  <c r="F28" i="20"/>
  <c r="K27" i="20"/>
  <c r="M27" i="20" s="1"/>
  <c r="N27" i="20" s="1"/>
  <c r="J27" i="20"/>
  <c r="H27" i="20"/>
  <c r="F27" i="20"/>
  <c r="K26" i="20"/>
  <c r="M26" i="20" s="1"/>
  <c r="N26" i="20" s="1"/>
  <c r="J26" i="20"/>
  <c r="H26" i="20"/>
  <c r="L26" i="20" s="1"/>
  <c r="F26" i="20"/>
  <c r="K25" i="20"/>
  <c r="M25" i="20" s="1"/>
  <c r="N25" i="20" s="1"/>
  <c r="J25" i="20"/>
  <c r="H25" i="20"/>
  <c r="F25" i="20"/>
  <c r="K24" i="20"/>
  <c r="M24" i="20" s="1"/>
  <c r="N24" i="20" s="1"/>
  <c r="J24" i="20"/>
  <c r="H24" i="20"/>
  <c r="F24" i="20"/>
  <c r="K23" i="20"/>
  <c r="L23" i="20" s="1"/>
  <c r="J23" i="20"/>
  <c r="H23" i="20"/>
  <c r="F23" i="20"/>
  <c r="K18" i="20"/>
  <c r="M18" i="20" s="1"/>
  <c r="N18" i="20" s="1"/>
  <c r="J18" i="20"/>
  <c r="H18" i="20"/>
  <c r="F18" i="20"/>
  <c r="K17" i="20"/>
  <c r="M17" i="20" s="1"/>
  <c r="N17" i="20" s="1"/>
  <c r="J17" i="20"/>
  <c r="H17" i="20"/>
  <c r="F17" i="20"/>
  <c r="K16" i="20"/>
  <c r="M16" i="20" s="1"/>
  <c r="N16" i="20" s="1"/>
  <c r="J16" i="20"/>
  <c r="H16" i="20"/>
  <c r="F16" i="20"/>
  <c r="K15" i="20"/>
  <c r="M15" i="20" s="1"/>
  <c r="N15" i="20" s="1"/>
  <c r="J15" i="20"/>
  <c r="L15" i="20" s="1"/>
  <c r="H15" i="20"/>
  <c r="F15" i="20"/>
  <c r="K14" i="20"/>
  <c r="M14" i="20" s="1"/>
  <c r="N14" i="20" s="1"/>
  <c r="J14" i="20"/>
  <c r="H14" i="20"/>
  <c r="F14" i="20"/>
  <c r="K13" i="20"/>
  <c r="M13" i="20" s="1"/>
  <c r="N13" i="20" s="1"/>
  <c r="J13" i="20"/>
  <c r="H13" i="20"/>
  <c r="F13" i="20"/>
  <c r="K12" i="20"/>
  <c r="M12" i="20" s="1"/>
  <c r="N12" i="20" s="1"/>
  <c r="J12" i="20"/>
  <c r="H12" i="20"/>
  <c r="F12" i="20"/>
  <c r="N73" i="19"/>
  <c r="N74" i="19" s="1"/>
  <c r="L73" i="19"/>
  <c r="L74" i="19" s="1"/>
  <c r="J73" i="19"/>
  <c r="J74" i="19" s="1"/>
  <c r="H73" i="19"/>
  <c r="H74" i="19" s="1"/>
  <c r="F73" i="19"/>
  <c r="F74" i="19" s="1"/>
  <c r="K12" i="19"/>
  <c r="M12" i="19" s="1"/>
  <c r="N12" i="19" s="1"/>
  <c r="J12" i="19"/>
  <c r="H12" i="19"/>
  <c r="F12" i="19"/>
  <c r="C12" i="19"/>
  <c r="M42" i="20" l="1"/>
  <c r="N42" i="20" s="1"/>
  <c r="L51" i="20"/>
  <c r="J45" i="20"/>
  <c r="J19" i="20"/>
  <c r="M50" i="20"/>
  <c r="N50" i="20" s="1"/>
  <c r="H64" i="20"/>
  <c r="L14" i="20"/>
  <c r="L27" i="20"/>
  <c r="J37" i="20"/>
  <c r="F64" i="20"/>
  <c r="L43" i="20"/>
  <c r="L49" i="20"/>
  <c r="L12" i="20"/>
  <c r="L18" i="20"/>
  <c r="L60" i="20"/>
  <c r="H70" i="20"/>
  <c r="M28" i="20"/>
  <c r="N28" i="20" s="1"/>
  <c r="F45" i="20"/>
  <c r="L55" i="20"/>
  <c r="L13" i="20"/>
  <c r="L29" i="20"/>
  <c r="H56" i="20"/>
  <c r="F19" i="20"/>
  <c r="F80" i="20" s="1"/>
  <c r="L16" i="20"/>
  <c r="M23" i="20"/>
  <c r="N23" i="20" s="1"/>
  <c r="L25" i="20"/>
  <c r="M52" i="20"/>
  <c r="N52" i="20" s="1"/>
  <c r="H19" i="20"/>
  <c r="H76" i="20" s="1"/>
  <c r="F56" i="20"/>
  <c r="N19" i="20"/>
  <c r="L30" i="20"/>
  <c r="J56" i="20"/>
  <c r="L69" i="20"/>
  <c r="L70" i="20" s="1"/>
  <c r="F33" i="20"/>
  <c r="L24" i="20"/>
  <c r="N45" i="20"/>
  <c r="N33" i="20"/>
  <c r="N64" i="20"/>
  <c r="M68" i="20"/>
  <c r="N68" i="20" s="1"/>
  <c r="N70" i="20" s="1"/>
  <c r="L17" i="20"/>
  <c r="L73" i="20"/>
  <c r="L74" i="20" s="1"/>
  <c r="L32" i="20"/>
  <c r="L54" i="20"/>
  <c r="L63" i="20"/>
  <c r="L31" i="20"/>
  <c r="L36" i="20"/>
  <c r="L37" i="20" s="1"/>
  <c r="L44" i="20"/>
  <c r="L53" i="20"/>
  <c r="L62" i="20"/>
  <c r="L12" i="19"/>
  <c r="A2" i="18"/>
  <c r="A58" i="18" s="1"/>
  <c r="A2" i="16"/>
  <c r="A58" i="16" s="1"/>
  <c r="A2" i="14"/>
  <c r="A58" i="14" s="1"/>
  <c r="A2" i="12"/>
  <c r="A58" i="12" s="1"/>
  <c r="A58" i="1"/>
  <c r="H80" i="20" l="1"/>
  <c r="L45" i="20"/>
  <c r="N56" i="20"/>
  <c r="N76" i="20" s="1"/>
  <c r="F76" i="20"/>
  <c r="J80" i="20" s="1"/>
  <c r="L80" i="20" s="1"/>
  <c r="J76" i="20"/>
  <c r="L64" i="20"/>
  <c r="L56" i="20"/>
  <c r="L19" i="20"/>
  <c r="F82" i="20"/>
  <c r="F83" i="20" s="1"/>
  <c r="H82" i="20"/>
  <c r="AN18" i="1"/>
  <c r="J82" i="20" l="1"/>
  <c r="J83" i="20" s="1"/>
  <c r="J78" i="20"/>
  <c r="L78" i="20" s="1"/>
  <c r="N78" i="20" s="1"/>
  <c r="N80" i="20" s="1"/>
  <c r="L76" i="20"/>
  <c r="H83" i="20"/>
  <c r="AN18" i="16"/>
  <c r="AN74" i="16" s="1"/>
  <c r="AN18" i="18"/>
  <c r="AN74" i="18" s="1"/>
  <c r="AN74" i="1"/>
  <c r="AN18" i="12"/>
  <c r="AN74" i="12" s="1"/>
  <c r="AN18" i="14"/>
  <c r="AN74" i="14" s="1"/>
  <c r="AR9" i="14"/>
  <c r="L83" i="20" l="1"/>
  <c r="N83" i="20" s="1"/>
  <c r="L82" i="20"/>
  <c r="N82" i="20" s="1"/>
  <c r="AR15" i="18"/>
  <c r="AR14" i="18"/>
  <c r="AR13" i="18"/>
  <c r="AR9" i="18"/>
  <c r="AR15" i="16"/>
  <c r="AR14" i="16"/>
  <c r="AR13" i="16"/>
  <c r="AR9" i="16"/>
  <c r="AR15" i="14"/>
  <c r="AR14" i="14"/>
  <c r="AR13" i="14"/>
  <c r="AR15" i="12"/>
  <c r="AR14" i="12"/>
  <c r="AR13" i="12"/>
  <c r="AR9" i="12"/>
  <c r="G58" i="2" l="1"/>
  <c r="G59" i="2"/>
  <c r="G60" i="2"/>
  <c r="G61" i="2"/>
  <c r="G62" i="2"/>
  <c r="G63" i="2"/>
  <c r="G64" i="2"/>
  <c r="G65" i="2"/>
  <c r="G66" i="2"/>
  <c r="G67" i="2"/>
  <c r="G46" i="2"/>
  <c r="G47" i="2"/>
  <c r="G48" i="2"/>
  <c r="G49" i="2"/>
  <c r="G50" i="2"/>
  <c r="G51" i="2"/>
  <c r="G52" i="2"/>
  <c r="G53" i="2"/>
  <c r="G54" i="2"/>
  <c r="G55" i="2"/>
  <c r="G34" i="2"/>
  <c r="G35" i="2"/>
  <c r="G36" i="2"/>
  <c r="G37" i="2"/>
  <c r="G38" i="2"/>
  <c r="G39" i="2"/>
  <c r="G40" i="2"/>
  <c r="G41" i="2"/>
  <c r="G42" i="2"/>
  <c r="G43" i="2"/>
  <c r="G22" i="2"/>
  <c r="AG32" i="12" s="1"/>
  <c r="G23" i="2"/>
  <c r="G24" i="2"/>
  <c r="G25" i="2"/>
  <c r="G26" i="2"/>
  <c r="G27" i="2"/>
  <c r="G28" i="2"/>
  <c r="G29" i="2"/>
  <c r="G30" i="2"/>
  <c r="G31" i="2"/>
  <c r="G68" i="2" l="1"/>
  <c r="G56" i="2"/>
  <c r="G44" i="2"/>
  <c r="G32" i="2"/>
  <c r="AK32" i="12"/>
  <c r="Z50" i="18"/>
  <c r="Z106" i="18" s="1"/>
  <c r="X50" i="18"/>
  <c r="X106" i="18" s="1"/>
  <c r="U50" i="18"/>
  <c r="U106" i="18" s="1"/>
  <c r="D50" i="18"/>
  <c r="D106" i="18" s="1"/>
  <c r="A50" i="18"/>
  <c r="A106" i="18" s="1"/>
  <c r="Z48" i="18"/>
  <c r="Z104" i="18" s="1"/>
  <c r="X48" i="18"/>
  <c r="X104" i="18" s="1"/>
  <c r="U48" i="18"/>
  <c r="U104" i="18" s="1"/>
  <c r="D48" i="18"/>
  <c r="D104" i="18" s="1"/>
  <c r="A48" i="18"/>
  <c r="A104" i="18" s="1"/>
  <c r="Z46" i="18"/>
  <c r="Z102" i="18" s="1"/>
  <c r="X46" i="18"/>
  <c r="X102" i="18" s="1"/>
  <c r="U46" i="18"/>
  <c r="U102" i="18" s="1"/>
  <c r="D46" i="18"/>
  <c r="D102" i="18" s="1"/>
  <c r="A46" i="18"/>
  <c r="A102" i="18" s="1"/>
  <c r="Z44" i="18"/>
  <c r="Z100" i="18" s="1"/>
  <c r="X44" i="18"/>
  <c r="X100" i="18" s="1"/>
  <c r="U44" i="18"/>
  <c r="U100" i="18" s="1"/>
  <c r="D44" i="18"/>
  <c r="D100" i="18" s="1"/>
  <c r="A44" i="18"/>
  <c r="A100" i="18" s="1"/>
  <c r="Z42" i="18"/>
  <c r="Z98" i="18" s="1"/>
  <c r="X42" i="18"/>
  <c r="X98" i="18" s="1"/>
  <c r="U42" i="18"/>
  <c r="U98" i="18" s="1"/>
  <c r="D42" i="18"/>
  <c r="D98" i="18" s="1"/>
  <c r="A42" i="18"/>
  <c r="A98" i="18" s="1"/>
  <c r="Z40" i="18"/>
  <c r="Z96" i="18" s="1"/>
  <c r="X40" i="18"/>
  <c r="X96" i="18" s="1"/>
  <c r="U40" i="18"/>
  <c r="U96" i="18" s="1"/>
  <c r="D40" i="18"/>
  <c r="D96" i="18" s="1"/>
  <c r="A40" i="18"/>
  <c r="A96" i="18" s="1"/>
  <c r="Z38" i="18"/>
  <c r="Z94" i="18" s="1"/>
  <c r="X38" i="18"/>
  <c r="X94" i="18" s="1"/>
  <c r="U38" i="18"/>
  <c r="U94" i="18" s="1"/>
  <c r="D38" i="18"/>
  <c r="D94" i="18" s="1"/>
  <c r="A38" i="18"/>
  <c r="A94" i="18" s="1"/>
  <c r="Z36" i="18"/>
  <c r="Z92" i="18" s="1"/>
  <c r="X36" i="18"/>
  <c r="X92" i="18" s="1"/>
  <c r="U36" i="18"/>
  <c r="U92" i="18" s="1"/>
  <c r="D36" i="18"/>
  <c r="D92" i="18" s="1"/>
  <c r="A36" i="18"/>
  <c r="A92" i="18" s="1"/>
  <c r="Z34" i="18"/>
  <c r="Z90" i="18" s="1"/>
  <c r="X34" i="18"/>
  <c r="X90" i="18" s="1"/>
  <c r="U34" i="18"/>
  <c r="U90" i="18" s="1"/>
  <c r="D34" i="18"/>
  <c r="D90" i="18" s="1"/>
  <c r="A34" i="18"/>
  <c r="A90" i="18" s="1"/>
  <c r="Z32" i="18"/>
  <c r="Z88" i="18" s="1"/>
  <c r="X32" i="18"/>
  <c r="X88" i="18" s="1"/>
  <c r="U32" i="18"/>
  <c r="U88" i="18" s="1"/>
  <c r="D32" i="18"/>
  <c r="D88" i="18" s="1"/>
  <c r="A32" i="18"/>
  <c r="A88" i="18" s="1"/>
  <c r="AJ48" i="18"/>
  <c r="AJ104" i="18" s="1"/>
  <c r="AH46" i="18"/>
  <c r="AH102" i="18" s="1"/>
  <c r="AJ38" i="18"/>
  <c r="AJ94" i="18" s="1"/>
  <c r="AJ34" i="18"/>
  <c r="AJ90" i="18" s="1"/>
  <c r="AK50" i="16"/>
  <c r="Z50" i="16"/>
  <c r="Z106" i="16" s="1"/>
  <c r="X50" i="16"/>
  <c r="X106" i="16" s="1"/>
  <c r="U50" i="16"/>
  <c r="U106" i="16" s="1"/>
  <c r="D50" i="16"/>
  <c r="D106" i="16" s="1"/>
  <c r="A50" i="16"/>
  <c r="A106" i="16" s="1"/>
  <c r="Z48" i="16"/>
  <c r="Z104" i="16" s="1"/>
  <c r="X48" i="16"/>
  <c r="X104" i="16" s="1"/>
  <c r="U48" i="16"/>
  <c r="U104" i="16" s="1"/>
  <c r="D48" i="16"/>
  <c r="D104" i="16" s="1"/>
  <c r="A48" i="16"/>
  <c r="A104" i="16" s="1"/>
  <c r="Z46" i="16"/>
  <c r="Z102" i="16" s="1"/>
  <c r="X46" i="16"/>
  <c r="X102" i="16" s="1"/>
  <c r="U46" i="16"/>
  <c r="U102" i="16" s="1"/>
  <c r="D46" i="16"/>
  <c r="D102" i="16" s="1"/>
  <c r="A46" i="16"/>
  <c r="A102" i="16" s="1"/>
  <c r="Z44" i="16"/>
  <c r="Z100" i="16" s="1"/>
  <c r="X44" i="16"/>
  <c r="X100" i="16" s="1"/>
  <c r="U44" i="16"/>
  <c r="U100" i="16" s="1"/>
  <c r="D44" i="16"/>
  <c r="D100" i="16" s="1"/>
  <c r="A44" i="16"/>
  <c r="A100" i="16" s="1"/>
  <c r="Z42" i="16"/>
  <c r="Z98" i="16" s="1"/>
  <c r="X42" i="16"/>
  <c r="X98" i="16" s="1"/>
  <c r="U42" i="16"/>
  <c r="U98" i="16" s="1"/>
  <c r="D42" i="16"/>
  <c r="D98" i="16" s="1"/>
  <c r="A42" i="16"/>
  <c r="A98" i="16" s="1"/>
  <c r="Z40" i="16"/>
  <c r="Z96" i="16" s="1"/>
  <c r="X40" i="16"/>
  <c r="X96" i="16" s="1"/>
  <c r="U40" i="16"/>
  <c r="U96" i="16" s="1"/>
  <c r="D40" i="16"/>
  <c r="D96" i="16" s="1"/>
  <c r="A40" i="16"/>
  <c r="A96" i="16" s="1"/>
  <c r="Z38" i="16"/>
  <c r="Z94" i="16" s="1"/>
  <c r="X38" i="16"/>
  <c r="X94" i="16" s="1"/>
  <c r="U38" i="16"/>
  <c r="U94" i="16" s="1"/>
  <c r="D38" i="16"/>
  <c r="D94" i="16" s="1"/>
  <c r="A38" i="16"/>
  <c r="A94" i="16" s="1"/>
  <c r="Z36" i="16"/>
  <c r="Z92" i="16" s="1"/>
  <c r="X36" i="16"/>
  <c r="X92" i="16" s="1"/>
  <c r="U36" i="16"/>
  <c r="U92" i="16" s="1"/>
  <c r="D36" i="16"/>
  <c r="D92" i="16" s="1"/>
  <c r="A36" i="16"/>
  <c r="A92" i="16" s="1"/>
  <c r="Z34" i="16"/>
  <c r="Z90" i="16" s="1"/>
  <c r="X34" i="16"/>
  <c r="X90" i="16" s="1"/>
  <c r="U34" i="16"/>
  <c r="U90" i="16" s="1"/>
  <c r="D34" i="16"/>
  <c r="D90" i="16" s="1"/>
  <c r="A34" i="16"/>
  <c r="A90" i="16" s="1"/>
  <c r="Z32" i="16"/>
  <c r="Z88" i="16" s="1"/>
  <c r="X32" i="16"/>
  <c r="X88" i="16" s="1"/>
  <c r="U32" i="16"/>
  <c r="U88" i="16" s="1"/>
  <c r="D32" i="16"/>
  <c r="D88" i="16" s="1"/>
  <c r="A32" i="16"/>
  <c r="A88" i="16" s="1"/>
  <c r="AE48" i="16"/>
  <c r="AE104" i="16" s="1"/>
  <c r="AK46" i="16"/>
  <c r="AL46" i="16" s="1"/>
  <c r="AI44" i="16"/>
  <c r="AI100" i="16" s="1"/>
  <c r="AI40" i="16"/>
  <c r="AI96" i="16" s="1"/>
  <c r="AJ38" i="16"/>
  <c r="AJ94" i="16" s="1"/>
  <c r="AI36" i="16"/>
  <c r="AI92" i="16" s="1"/>
  <c r="AK34" i="16"/>
  <c r="AF32" i="16"/>
  <c r="AF88" i="16" s="1"/>
  <c r="Z50" i="14"/>
  <c r="Z106" i="14" s="1"/>
  <c r="X50" i="14"/>
  <c r="X106" i="14" s="1"/>
  <c r="U50" i="14"/>
  <c r="U106" i="14" s="1"/>
  <c r="D50" i="14"/>
  <c r="D106" i="14" s="1"/>
  <c r="A50" i="14"/>
  <c r="A106" i="14" s="1"/>
  <c r="Z48" i="14"/>
  <c r="Z104" i="14" s="1"/>
  <c r="X48" i="14"/>
  <c r="X104" i="14" s="1"/>
  <c r="U48" i="14"/>
  <c r="U104" i="14" s="1"/>
  <c r="D48" i="14"/>
  <c r="D104" i="14" s="1"/>
  <c r="A48" i="14"/>
  <c r="A104" i="14" s="1"/>
  <c r="Z46" i="14"/>
  <c r="Z102" i="14" s="1"/>
  <c r="X46" i="14"/>
  <c r="X102" i="14" s="1"/>
  <c r="U46" i="14"/>
  <c r="U102" i="14" s="1"/>
  <c r="D46" i="14"/>
  <c r="D102" i="14" s="1"/>
  <c r="A46" i="14"/>
  <c r="A102" i="14" s="1"/>
  <c r="Z44" i="14"/>
  <c r="Z100" i="14" s="1"/>
  <c r="X44" i="14"/>
  <c r="X100" i="14" s="1"/>
  <c r="U44" i="14"/>
  <c r="U100" i="14" s="1"/>
  <c r="D44" i="14"/>
  <c r="D100" i="14" s="1"/>
  <c r="A44" i="14"/>
  <c r="A100" i="14" s="1"/>
  <c r="Z42" i="14"/>
  <c r="Z98" i="14" s="1"/>
  <c r="X42" i="14"/>
  <c r="X98" i="14" s="1"/>
  <c r="U42" i="14"/>
  <c r="U98" i="14" s="1"/>
  <c r="D42" i="14"/>
  <c r="D98" i="14" s="1"/>
  <c r="A42" i="14"/>
  <c r="A98" i="14" s="1"/>
  <c r="Z40" i="14"/>
  <c r="Z96" i="14" s="1"/>
  <c r="X40" i="14"/>
  <c r="X96" i="14" s="1"/>
  <c r="U40" i="14"/>
  <c r="U96" i="14" s="1"/>
  <c r="D40" i="14"/>
  <c r="D96" i="14" s="1"/>
  <c r="A40" i="14"/>
  <c r="A96" i="14" s="1"/>
  <c r="Z38" i="14"/>
  <c r="Z94" i="14" s="1"/>
  <c r="X38" i="14"/>
  <c r="X94" i="14" s="1"/>
  <c r="U38" i="14"/>
  <c r="U94" i="14" s="1"/>
  <c r="D38" i="14"/>
  <c r="D94" i="14" s="1"/>
  <c r="A38" i="14"/>
  <c r="A94" i="14" s="1"/>
  <c r="Z36" i="14"/>
  <c r="Z92" i="14" s="1"/>
  <c r="X36" i="14"/>
  <c r="X92" i="14" s="1"/>
  <c r="U36" i="14"/>
  <c r="U92" i="14" s="1"/>
  <c r="D36" i="14"/>
  <c r="D92" i="14" s="1"/>
  <c r="A36" i="14"/>
  <c r="A92" i="14" s="1"/>
  <c r="Z34" i="14"/>
  <c r="Z90" i="14" s="1"/>
  <c r="X34" i="14"/>
  <c r="X90" i="14" s="1"/>
  <c r="U34" i="14"/>
  <c r="U90" i="14" s="1"/>
  <c r="D34" i="14"/>
  <c r="D90" i="14" s="1"/>
  <c r="A34" i="14"/>
  <c r="A90" i="14" s="1"/>
  <c r="Z32" i="14"/>
  <c r="Z88" i="14" s="1"/>
  <c r="X32" i="14"/>
  <c r="X88" i="14" s="1"/>
  <c r="U32" i="14"/>
  <c r="U88" i="14" s="1"/>
  <c r="D32" i="14"/>
  <c r="D88" i="14" s="1"/>
  <c r="A32" i="14"/>
  <c r="A88" i="14" s="1"/>
  <c r="AK48" i="14"/>
  <c r="AK104" i="14" s="1"/>
  <c r="AH46" i="14"/>
  <c r="AH102" i="14" s="1"/>
  <c r="AK44" i="14"/>
  <c r="AI38" i="14"/>
  <c r="AI94" i="14" s="1"/>
  <c r="AK36" i="14"/>
  <c r="AK92" i="14" s="1"/>
  <c r="AI34" i="14"/>
  <c r="AI90" i="14" s="1"/>
  <c r="AK32" i="14"/>
  <c r="AK88" i="14" s="1"/>
  <c r="Z50" i="12"/>
  <c r="Z106" i="12" s="1"/>
  <c r="X50" i="12"/>
  <c r="X106" i="12" s="1"/>
  <c r="U50" i="12"/>
  <c r="U106" i="12" s="1"/>
  <c r="D50" i="12"/>
  <c r="D106" i="12" s="1"/>
  <c r="A50" i="12"/>
  <c r="A106" i="12" s="1"/>
  <c r="Z48" i="12"/>
  <c r="Z104" i="12" s="1"/>
  <c r="X48" i="12"/>
  <c r="X104" i="12" s="1"/>
  <c r="U48" i="12"/>
  <c r="U104" i="12" s="1"/>
  <c r="D48" i="12"/>
  <c r="D104" i="12" s="1"/>
  <c r="A48" i="12"/>
  <c r="A104" i="12" s="1"/>
  <c r="Z46" i="12"/>
  <c r="Z102" i="12" s="1"/>
  <c r="X46" i="12"/>
  <c r="X102" i="12" s="1"/>
  <c r="U46" i="12"/>
  <c r="U102" i="12" s="1"/>
  <c r="D46" i="12"/>
  <c r="D102" i="12" s="1"/>
  <c r="A46" i="12"/>
  <c r="A102" i="12" s="1"/>
  <c r="Z44" i="12"/>
  <c r="Z100" i="12" s="1"/>
  <c r="X44" i="12"/>
  <c r="X100" i="12" s="1"/>
  <c r="U44" i="12"/>
  <c r="U100" i="12" s="1"/>
  <c r="D44" i="12"/>
  <c r="D100" i="12" s="1"/>
  <c r="A44" i="12"/>
  <c r="A100" i="12" s="1"/>
  <c r="Z42" i="12"/>
  <c r="Z98" i="12" s="1"/>
  <c r="X42" i="12"/>
  <c r="X98" i="12" s="1"/>
  <c r="U42" i="12"/>
  <c r="U98" i="12" s="1"/>
  <c r="D42" i="12"/>
  <c r="D98" i="12" s="1"/>
  <c r="A42" i="12"/>
  <c r="A98" i="12" s="1"/>
  <c r="Z40" i="12"/>
  <c r="Z96" i="12" s="1"/>
  <c r="X40" i="12"/>
  <c r="X96" i="12" s="1"/>
  <c r="U40" i="12"/>
  <c r="U96" i="12" s="1"/>
  <c r="D40" i="12"/>
  <c r="D96" i="12" s="1"/>
  <c r="A40" i="12"/>
  <c r="A96" i="12" s="1"/>
  <c r="Z38" i="12"/>
  <c r="Z94" i="12" s="1"/>
  <c r="X38" i="12"/>
  <c r="X94" i="12" s="1"/>
  <c r="U38" i="12"/>
  <c r="U94" i="12" s="1"/>
  <c r="D38" i="12"/>
  <c r="D94" i="12" s="1"/>
  <c r="A38" i="12"/>
  <c r="A94" i="12" s="1"/>
  <c r="Z36" i="12"/>
  <c r="Z92" i="12" s="1"/>
  <c r="X36" i="12"/>
  <c r="X92" i="12" s="1"/>
  <c r="U36" i="12"/>
  <c r="U92" i="12" s="1"/>
  <c r="D36" i="12"/>
  <c r="D92" i="12" s="1"/>
  <c r="A36" i="12"/>
  <c r="A92" i="12" s="1"/>
  <c r="Z34" i="12"/>
  <c r="Z90" i="12" s="1"/>
  <c r="X34" i="12"/>
  <c r="X90" i="12" s="1"/>
  <c r="U34" i="12"/>
  <c r="U90" i="12" s="1"/>
  <c r="D34" i="12"/>
  <c r="D90" i="12" s="1"/>
  <c r="A34" i="12"/>
  <c r="A90" i="12" s="1"/>
  <c r="Z32" i="12"/>
  <c r="Z88" i="12" s="1"/>
  <c r="X32" i="12"/>
  <c r="X88" i="12" s="1"/>
  <c r="U32" i="12"/>
  <c r="U88" i="12" s="1"/>
  <c r="D32" i="12"/>
  <c r="D88" i="12" s="1"/>
  <c r="A32" i="12"/>
  <c r="A88" i="12" s="1"/>
  <c r="AJ50" i="12"/>
  <c r="AJ106" i="12" s="1"/>
  <c r="AJ46" i="12"/>
  <c r="AJ102" i="12" s="1"/>
  <c r="AK44" i="12"/>
  <c r="AJ42" i="12"/>
  <c r="AJ98" i="12" s="1"/>
  <c r="AK40" i="12"/>
  <c r="AI38" i="12"/>
  <c r="AI94" i="12" s="1"/>
  <c r="AK36" i="12"/>
  <c r="AJ34" i="12"/>
  <c r="AJ90" i="12" s="1"/>
  <c r="AK32" i="1" l="1"/>
  <c r="AL32" i="1" s="1"/>
  <c r="AK100" i="14"/>
  <c r="AL44" i="14"/>
  <c r="AL100" i="14" s="1"/>
  <c r="AK106" i="16"/>
  <c r="AL50" i="16"/>
  <c r="AL106" i="16" s="1"/>
  <c r="AK90" i="16"/>
  <c r="AL34" i="16"/>
  <c r="AL90" i="16" s="1"/>
  <c r="AK100" i="12"/>
  <c r="AL44" i="12"/>
  <c r="AL100" i="12" s="1"/>
  <c r="AK96" i="12"/>
  <c r="AL40" i="12"/>
  <c r="AL96" i="12" s="1"/>
  <c r="AK92" i="12"/>
  <c r="AL36" i="12"/>
  <c r="AL92" i="12" s="1"/>
  <c r="AK88" i="12"/>
  <c r="AL32" i="12"/>
  <c r="AL88" i="12" s="1"/>
  <c r="AD36" i="14"/>
  <c r="AD92" i="14" s="1"/>
  <c r="AG38" i="16"/>
  <c r="AG94" i="16" s="1"/>
  <c r="AE36" i="16"/>
  <c r="AE92" i="16" s="1"/>
  <c r="AK102" i="16"/>
  <c r="AL102" i="16"/>
  <c r="AE44" i="16"/>
  <c r="AE100" i="16" s="1"/>
  <c r="AF40" i="16"/>
  <c r="AF96" i="16" s="1"/>
  <c r="AK38" i="16"/>
  <c r="AI32" i="16"/>
  <c r="AI88" i="16" s="1"/>
  <c r="AE32" i="16"/>
  <c r="AE88" i="16" s="1"/>
  <c r="AJ32" i="16"/>
  <c r="AJ88" i="16" s="1"/>
  <c r="AH50" i="14"/>
  <c r="AH106" i="14" s="1"/>
  <c r="AL48" i="14"/>
  <c r="AL104" i="14" s="1"/>
  <c r="AD46" i="14"/>
  <c r="AD102" i="14" s="1"/>
  <c r="AG44" i="14"/>
  <c r="AG100" i="14" s="1"/>
  <c r="AI42" i="14"/>
  <c r="AI98" i="14" s="1"/>
  <c r="AF38" i="14"/>
  <c r="AF94" i="14" s="1"/>
  <c r="AJ38" i="14"/>
  <c r="AJ94" i="14" s="1"/>
  <c r="AH36" i="14"/>
  <c r="AH92" i="14" s="1"/>
  <c r="AL36" i="14"/>
  <c r="AL92" i="14" s="1"/>
  <c r="AF34" i="14"/>
  <c r="AF90" i="14" s="1"/>
  <c r="AJ34" i="14"/>
  <c r="AJ90" i="14" s="1"/>
  <c r="AL32" i="14"/>
  <c r="AL88" i="14" s="1"/>
  <c r="AD44" i="12"/>
  <c r="AD100" i="12" s="1"/>
  <c r="AH40" i="12"/>
  <c r="AH96" i="12" s="1"/>
  <c r="AJ38" i="12"/>
  <c r="AJ94" i="12" s="1"/>
  <c r="AF38" i="12"/>
  <c r="AF94" i="12" s="1"/>
  <c r="AH36" i="12"/>
  <c r="AH92" i="12" s="1"/>
  <c r="AF32" i="12"/>
  <c r="AF88" i="12" s="1"/>
  <c r="AH32" i="12"/>
  <c r="AH88" i="12" s="1"/>
  <c r="AK42" i="18"/>
  <c r="AJ42" i="18"/>
  <c r="AJ98" i="18" s="1"/>
  <c r="AF42" i="18"/>
  <c r="AF98" i="18" s="1"/>
  <c r="AI42" i="18"/>
  <c r="AI98" i="18" s="1"/>
  <c r="AE42" i="18"/>
  <c r="AE98" i="18" s="1"/>
  <c r="AE32" i="18"/>
  <c r="AE88" i="18" s="1"/>
  <c r="AI32" i="18"/>
  <c r="AI88" i="18" s="1"/>
  <c r="AG34" i="18"/>
  <c r="AG90" i="18" s="1"/>
  <c r="AK34" i="18"/>
  <c r="AE36" i="18"/>
  <c r="AE92" i="18" s="1"/>
  <c r="AI36" i="18"/>
  <c r="AI92" i="18" s="1"/>
  <c r="AG38" i="18"/>
  <c r="AG94" i="18" s="1"/>
  <c r="AK38" i="18"/>
  <c r="AE40" i="18"/>
  <c r="AE96" i="18" s="1"/>
  <c r="AI40" i="18"/>
  <c r="AI96" i="18" s="1"/>
  <c r="AD42" i="18"/>
  <c r="AD98" i="18" s="1"/>
  <c r="AD46" i="18"/>
  <c r="AD102" i="18" s="1"/>
  <c r="AF48" i="18"/>
  <c r="AF104" i="18" s="1"/>
  <c r="AI44" i="18"/>
  <c r="AI100" i="18" s="1"/>
  <c r="AE44" i="18"/>
  <c r="AE100" i="18" s="1"/>
  <c r="AH44" i="18"/>
  <c r="AH100" i="18" s="1"/>
  <c r="AD44" i="18"/>
  <c r="AD100" i="18" s="1"/>
  <c r="AK44" i="18"/>
  <c r="AG44" i="18"/>
  <c r="AG100" i="18" s="1"/>
  <c r="AF32" i="18"/>
  <c r="AF88" i="18" s="1"/>
  <c r="AJ32" i="18"/>
  <c r="AJ88" i="18" s="1"/>
  <c r="AD34" i="18"/>
  <c r="AD90" i="18" s="1"/>
  <c r="AH34" i="18"/>
  <c r="AH90" i="18" s="1"/>
  <c r="AF36" i="18"/>
  <c r="AF92" i="18" s="1"/>
  <c r="AJ36" i="18"/>
  <c r="AJ92" i="18" s="1"/>
  <c r="AD38" i="18"/>
  <c r="AD94" i="18" s="1"/>
  <c r="AH38" i="18"/>
  <c r="AH94" i="18" s="1"/>
  <c r="AF40" i="18"/>
  <c r="AF96" i="18" s="1"/>
  <c r="AJ40" i="18"/>
  <c r="AJ96" i="18" s="1"/>
  <c r="AG42" i="18"/>
  <c r="AG98" i="18" s="1"/>
  <c r="AF44" i="18"/>
  <c r="AF100" i="18" s="1"/>
  <c r="AK46" i="18"/>
  <c r="AG46" i="18"/>
  <c r="AG102" i="18" s="1"/>
  <c r="AJ46" i="18"/>
  <c r="AJ102" i="18" s="1"/>
  <c r="AF46" i="18"/>
  <c r="AF102" i="18" s="1"/>
  <c r="AI46" i="18"/>
  <c r="AI102" i="18" s="1"/>
  <c r="AE46" i="18"/>
  <c r="AE102" i="18" s="1"/>
  <c r="AK50" i="18"/>
  <c r="AG50" i="18"/>
  <c r="AG106" i="18" s="1"/>
  <c r="AJ50" i="18"/>
  <c r="AJ106" i="18" s="1"/>
  <c r="AF50" i="18"/>
  <c r="AF106" i="18" s="1"/>
  <c r="AI50" i="18"/>
  <c r="AI106" i="18" s="1"/>
  <c r="AE50" i="18"/>
  <c r="AE106" i="18" s="1"/>
  <c r="AG32" i="18"/>
  <c r="AG88" i="18" s="1"/>
  <c r="AK32" i="18"/>
  <c r="AE34" i="18"/>
  <c r="AE90" i="18" s="1"/>
  <c r="AI34" i="18"/>
  <c r="AI90" i="18" s="1"/>
  <c r="AG36" i="18"/>
  <c r="AG92" i="18" s="1"/>
  <c r="AK36" i="18"/>
  <c r="AE38" i="18"/>
  <c r="AE94" i="18" s="1"/>
  <c r="AI38" i="18"/>
  <c r="AI94" i="18" s="1"/>
  <c r="AG40" i="18"/>
  <c r="AG96" i="18" s="1"/>
  <c r="AK40" i="18"/>
  <c r="AL40" i="18" s="1"/>
  <c r="AH42" i="18"/>
  <c r="AH98" i="18" s="1"/>
  <c r="AJ44" i="18"/>
  <c r="AJ100" i="18" s="1"/>
  <c r="AD50" i="18"/>
  <c r="AD106" i="18" s="1"/>
  <c r="AI48" i="18"/>
  <c r="AI104" i="18" s="1"/>
  <c r="AE48" i="18"/>
  <c r="AE104" i="18" s="1"/>
  <c r="AH48" i="18"/>
  <c r="AH104" i="18" s="1"/>
  <c r="AD48" i="18"/>
  <c r="AD104" i="18" s="1"/>
  <c r="AK48" i="18"/>
  <c r="AG48" i="18"/>
  <c r="AG104" i="18" s="1"/>
  <c r="AD32" i="18"/>
  <c r="AD88" i="18" s="1"/>
  <c r="AH32" i="18"/>
  <c r="AH88" i="18" s="1"/>
  <c r="AF34" i="18"/>
  <c r="AF90" i="18" s="1"/>
  <c r="AD36" i="18"/>
  <c r="AD92" i="18" s="1"/>
  <c r="AH36" i="18"/>
  <c r="AH92" i="18" s="1"/>
  <c r="AF38" i="18"/>
  <c r="AF94" i="18" s="1"/>
  <c r="AD40" i="18"/>
  <c r="AD96" i="18" s="1"/>
  <c r="AH40" i="18"/>
  <c r="AH96" i="18" s="1"/>
  <c r="AH50" i="18"/>
  <c r="AH106" i="18" s="1"/>
  <c r="AJ42" i="16"/>
  <c r="AJ98" i="16" s="1"/>
  <c r="AF42" i="16"/>
  <c r="AF98" i="16" s="1"/>
  <c r="AI42" i="16"/>
  <c r="AI98" i="16" s="1"/>
  <c r="AE42" i="16"/>
  <c r="AE98" i="16" s="1"/>
  <c r="AH42" i="16"/>
  <c r="AH98" i="16" s="1"/>
  <c r="AD42" i="16"/>
  <c r="AD98" i="16" s="1"/>
  <c r="AG34" i="16"/>
  <c r="AG90" i="16" s="1"/>
  <c r="AD34" i="16"/>
  <c r="AD90" i="16" s="1"/>
  <c r="AH34" i="16"/>
  <c r="AH90" i="16" s="1"/>
  <c r="AF36" i="16"/>
  <c r="AF92" i="16" s="1"/>
  <c r="AJ36" i="16"/>
  <c r="AJ92" i="16" s="1"/>
  <c r="AD38" i="16"/>
  <c r="AD94" i="16" s="1"/>
  <c r="AH38" i="16"/>
  <c r="AH94" i="16" s="1"/>
  <c r="AG40" i="16"/>
  <c r="AG96" i="16" s="1"/>
  <c r="AG42" i="16"/>
  <c r="AG98" i="16" s="1"/>
  <c r="AJ46" i="16"/>
  <c r="AJ102" i="16" s="1"/>
  <c r="AF46" i="16"/>
  <c r="AF102" i="16" s="1"/>
  <c r="AI46" i="16"/>
  <c r="AI102" i="16" s="1"/>
  <c r="AE46" i="16"/>
  <c r="AE102" i="16" s="1"/>
  <c r="AH46" i="16"/>
  <c r="AH102" i="16" s="1"/>
  <c r="AD46" i="16"/>
  <c r="AD102" i="16" s="1"/>
  <c r="AJ50" i="16"/>
  <c r="AJ106" i="16" s="1"/>
  <c r="AF50" i="16"/>
  <c r="AF106" i="16" s="1"/>
  <c r="AI50" i="16"/>
  <c r="AI106" i="16" s="1"/>
  <c r="AE50" i="16"/>
  <c r="AE106" i="16" s="1"/>
  <c r="AH50" i="16"/>
  <c r="AH106" i="16" s="1"/>
  <c r="AD50" i="16"/>
  <c r="AD106" i="16" s="1"/>
  <c r="AG32" i="16"/>
  <c r="AG88" i="16" s="1"/>
  <c r="AK32" i="16"/>
  <c r="AL32" i="16" s="1"/>
  <c r="AE34" i="16"/>
  <c r="AE90" i="16" s="1"/>
  <c r="AI34" i="16"/>
  <c r="AI90" i="16" s="1"/>
  <c r="AG36" i="16"/>
  <c r="AG92" i="16" s="1"/>
  <c r="AK36" i="16"/>
  <c r="AE38" i="16"/>
  <c r="AE94" i="16" s="1"/>
  <c r="AI38" i="16"/>
  <c r="AI94" i="16" s="1"/>
  <c r="AK42" i="16"/>
  <c r="AH44" i="16"/>
  <c r="AH100" i="16" s="1"/>
  <c r="AD44" i="16"/>
  <c r="AD100" i="16" s="1"/>
  <c r="AK44" i="16"/>
  <c r="AG44" i="16"/>
  <c r="AG100" i="16" s="1"/>
  <c r="AJ44" i="16"/>
  <c r="AJ100" i="16" s="1"/>
  <c r="AF44" i="16"/>
  <c r="AF100" i="16" s="1"/>
  <c r="AH40" i="16"/>
  <c r="AH96" i="16" s="1"/>
  <c r="AD40" i="16"/>
  <c r="AD96" i="16" s="1"/>
  <c r="AJ40" i="16"/>
  <c r="AJ96" i="16" s="1"/>
  <c r="AH48" i="16"/>
  <c r="AH104" i="16" s="1"/>
  <c r="AD48" i="16"/>
  <c r="AD104" i="16" s="1"/>
  <c r="AK48" i="16"/>
  <c r="AG48" i="16"/>
  <c r="AG104" i="16" s="1"/>
  <c r="AJ48" i="16"/>
  <c r="AJ104" i="16" s="1"/>
  <c r="AF48" i="16"/>
  <c r="AF104" i="16" s="1"/>
  <c r="AD32" i="16"/>
  <c r="AD88" i="16" s="1"/>
  <c r="AH32" i="16"/>
  <c r="AH88" i="16" s="1"/>
  <c r="AF34" i="16"/>
  <c r="AF90" i="16" s="1"/>
  <c r="AJ34" i="16"/>
  <c r="AJ90" i="16" s="1"/>
  <c r="AD36" i="16"/>
  <c r="AD92" i="16" s="1"/>
  <c r="AH36" i="16"/>
  <c r="AH92" i="16" s="1"/>
  <c r="AF38" i="16"/>
  <c r="AF94" i="16" s="1"/>
  <c r="AE40" i="16"/>
  <c r="AE96" i="16" s="1"/>
  <c r="AK40" i="16"/>
  <c r="AG46" i="16"/>
  <c r="AG102" i="16" s="1"/>
  <c r="AI48" i="16"/>
  <c r="AI104" i="16" s="1"/>
  <c r="AG50" i="16"/>
  <c r="AG106" i="16" s="1"/>
  <c r="AK42" i="14"/>
  <c r="AG42" i="14"/>
  <c r="AG98" i="14" s="1"/>
  <c r="AJ42" i="14"/>
  <c r="AJ98" i="14" s="1"/>
  <c r="AF42" i="14"/>
  <c r="AF98" i="14" s="1"/>
  <c r="AE32" i="14"/>
  <c r="AE88" i="14" s="1"/>
  <c r="AI32" i="14"/>
  <c r="AI88" i="14" s="1"/>
  <c r="AG34" i="14"/>
  <c r="AG90" i="14" s="1"/>
  <c r="AK34" i="14"/>
  <c r="AE36" i="14"/>
  <c r="AE92" i="14" s="1"/>
  <c r="AI36" i="14"/>
  <c r="AI92" i="14" s="1"/>
  <c r="AG38" i="14"/>
  <c r="AG94" i="14" s="1"/>
  <c r="AK38" i="14"/>
  <c r="AE40" i="14"/>
  <c r="AE96" i="14" s="1"/>
  <c r="AI40" i="14"/>
  <c r="AI96" i="14" s="1"/>
  <c r="AD42" i="14"/>
  <c r="AD98" i="14" s="1"/>
  <c r="AJ44" i="14"/>
  <c r="AJ100" i="14" s="1"/>
  <c r="AE46" i="14"/>
  <c r="AE102" i="14" s="1"/>
  <c r="AI50" i="14"/>
  <c r="AI106" i="14" s="1"/>
  <c r="AI48" i="14"/>
  <c r="AI104" i="14" s="1"/>
  <c r="AE48" i="14"/>
  <c r="AE104" i="14" s="1"/>
  <c r="AH48" i="14"/>
  <c r="AH104" i="14" s="1"/>
  <c r="AD48" i="14"/>
  <c r="AD104" i="14" s="1"/>
  <c r="AH32" i="14"/>
  <c r="AH88" i="14" s="1"/>
  <c r="AD40" i="14"/>
  <c r="AD96" i="14" s="1"/>
  <c r="AH40" i="14"/>
  <c r="AH96" i="14" s="1"/>
  <c r="AF32" i="14"/>
  <c r="AF88" i="14" s="1"/>
  <c r="AJ32" i="14"/>
  <c r="AJ88" i="14" s="1"/>
  <c r="AD34" i="14"/>
  <c r="AD90" i="14" s="1"/>
  <c r="AH34" i="14"/>
  <c r="AH90" i="14" s="1"/>
  <c r="AF36" i="14"/>
  <c r="AF92" i="14" s="1"/>
  <c r="AJ36" i="14"/>
  <c r="AJ92" i="14" s="1"/>
  <c r="AD38" i="14"/>
  <c r="AD94" i="14" s="1"/>
  <c r="AH38" i="14"/>
  <c r="AH94" i="14" s="1"/>
  <c r="AF40" i="14"/>
  <c r="AF96" i="14" s="1"/>
  <c r="AJ40" i="14"/>
  <c r="AJ96" i="14" s="1"/>
  <c r="AE42" i="14"/>
  <c r="AE98" i="14" s="1"/>
  <c r="AF48" i="14"/>
  <c r="AF104" i="14" s="1"/>
  <c r="AD50" i="14"/>
  <c r="AD106" i="14" s="1"/>
  <c r="AD32" i="14"/>
  <c r="AD88" i="14" s="1"/>
  <c r="AJ48" i="14"/>
  <c r="AJ104" i="14" s="1"/>
  <c r="AI44" i="14"/>
  <c r="AI100" i="14" s="1"/>
  <c r="AE44" i="14"/>
  <c r="AE100" i="14" s="1"/>
  <c r="AH44" i="14"/>
  <c r="AH100" i="14" s="1"/>
  <c r="AD44" i="14"/>
  <c r="AD100" i="14" s="1"/>
  <c r="AK46" i="14"/>
  <c r="AG46" i="14"/>
  <c r="AG102" i="14" s="1"/>
  <c r="AJ46" i="14"/>
  <c r="AJ102" i="14" s="1"/>
  <c r="AF46" i="14"/>
  <c r="AF102" i="14" s="1"/>
  <c r="AK50" i="14"/>
  <c r="AG50" i="14"/>
  <c r="AG106" i="14" s="1"/>
  <c r="AJ50" i="14"/>
  <c r="AJ106" i="14" s="1"/>
  <c r="AF50" i="14"/>
  <c r="AF106" i="14" s="1"/>
  <c r="AG32" i="14"/>
  <c r="AG88" i="14" s="1"/>
  <c r="AE34" i="14"/>
  <c r="AE90" i="14" s="1"/>
  <c r="AG36" i="14"/>
  <c r="AG92" i="14" s="1"/>
  <c r="AE38" i="14"/>
  <c r="AE94" i="14" s="1"/>
  <c r="AG40" i="14"/>
  <c r="AG96" i="14" s="1"/>
  <c r="AK40" i="14"/>
  <c r="AH42" i="14"/>
  <c r="AH98" i="14" s="1"/>
  <c r="AF44" i="14"/>
  <c r="AF100" i="14" s="1"/>
  <c r="AI46" i="14"/>
  <c r="AI102" i="14" s="1"/>
  <c r="AG48" i="14"/>
  <c r="AG104" i="14" s="1"/>
  <c r="AE50" i="14"/>
  <c r="AE106" i="14" s="1"/>
  <c r="AH44" i="12"/>
  <c r="AH100" i="12" s="1"/>
  <c r="AJ36" i="12"/>
  <c r="AJ92" i="12" s="1"/>
  <c r="AJ32" i="12"/>
  <c r="AJ88" i="12" s="1"/>
  <c r="AD36" i="12"/>
  <c r="AD92" i="12" s="1"/>
  <c r="AD32" i="12"/>
  <c r="AD88" i="12" s="1"/>
  <c r="AF36" i="12"/>
  <c r="AF92" i="12" s="1"/>
  <c r="AD40" i="12"/>
  <c r="AD96" i="12" s="1"/>
  <c r="AE32" i="12"/>
  <c r="AE88" i="12" s="1"/>
  <c r="AI32" i="12"/>
  <c r="AI88" i="12" s="1"/>
  <c r="AG34" i="12"/>
  <c r="AG90" i="12" s="1"/>
  <c r="AK34" i="12"/>
  <c r="AL34" i="12" s="1"/>
  <c r="AE36" i="12"/>
  <c r="AE92" i="12" s="1"/>
  <c r="AI36" i="12"/>
  <c r="AI92" i="12" s="1"/>
  <c r="AG38" i="12"/>
  <c r="AG94" i="12" s="1"/>
  <c r="AK38" i="12"/>
  <c r="AL38" i="12" s="1"/>
  <c r="AE40" i="12"/>
  <c r="AE96" i="12" s="1"/>
  <c r="AI40" i="12"/>
  <c r="AI96" i="12" s="1"/>
  <c r="AG42" i="12"/>
  <c r="AG98" i="12" s="1"/>
  <c r="AK42" i="12"/>
  <c r="AL42" i="12" s="1"/>
  <c r="AE44" i="12"/>
  <c r="AE100" i="12" s="1"/>
  <c r="AI44" i="12"/>
  <c r="AI100" i="12" s="1"/>
  <c r="AG46" i="12"/>
  <c r="AG102" i="12" s="1"/>
  <c r="AK46" i="12"/>
  <c r="AL46" i="12" s="1"/>
  <c r="AE48" i="12"/>
  <c r="AE104" i="12" s="1"/>
  <c r="AI48" i="12"/>
  <c r="AI104" i="12" s="1"/>
  <c r="AG50" i="12"/>
  <c r="AG106" i="12" s="1"/>
  <c r="AK50" i="12"/>
  <c r="AL50" i="12" s="1"/>
  <c r="AD34" i="12"/>
  <c r="AD90" i="12" s="1"/>
  <c r="AH34" i="12"/>
  <c r="AH90" i="12" s="1"/>
  <c r="AD38" i="12"/>
  <c r="AD94" i="12" s="1"/>
  <c r="AH38" i="12"/>
  <c r="AH94" i="12" s="1"/>
  <c r="AF40" i="12"/>
  <c r="AF96" i="12" s="1"/>
  <c r="AJ40" i="12"/>
  <c r="AJ96" i="12" s="1"/>
  <c r="AD42" i="12"/>
  <c r="AD98" i="12" s="1"/>
  <c r="AH42" i="12"/>
  <c r="AH98" i="12" s="1"/>
  <c r="AF44" i="12"/>
  <c r="AF100" i="12" s="1"/>
  <c r="AJ44" i="12"/>
  <c r="AJ100" i="12" s="1"/>
  <c r="AD46" i="12"/>
  <c r="AD102" i="12" s="1"/>
  <c r="AH46" i="12"/>
  <c r="AH102" i="12" s="1"/>
  <c r="AF48" i="12"/>
  <c r="AF104" i="12" s="1"/>
  <c r="AJ48" i="12"/>
  <c r="AJ104" i="12" s="1"/>
  <c r="AD50" i="12"/>
  <c r="AD106" i="12" s="1"/>
  <c r="AH50" i="12"/>
  <c r="AH106" i="12" s="1"/>
  <c r="AG88" i="12"/>
  <c r="AE34" i="12"/>
  <c r="AE90" i="12" s="1"/>
  <c r="AI34" i="12"/>
  <c r="AI90" i="12" s="1"/>
  <c r="AG36" i="12"/>
  <c r="AG92" i="12" s="1"/>
  <c r="AE38" i="12"/>
  <c r="AE94" i="12" s="1"/>
  <c r="AG40" i="12"/>
  <c r="AG96" i="12" s="1"/>
  <c r="AE42" i="12"/>
  <c r="AE98" i="12" s="1"/>
  <c r="AI42" i="12"/>
  <c r="AI98" i="12" s="1"/>
  <c r="AG44" i="12"/>
  <c r="AG100" i="12" s="1"/>
  <c r="AE46" i="12"/>
  <c r="AE102" i="12" s="1"/>
  <c r="AI46" i="12"/>
  <c r="AI102" i="12" s="1"/>
  <c r="AG48" i="12"/>
  <c r="AG104" i="12" s="1"/>
  <c r="AK48" i="12"/>
  <c r="AL48" i="12" s="1"/>
  <c r="AE50" i="12"/>
  <c r="AE106" i="12" s="1"/>
  <c r="AI50" i="12"/>
  <c r="AI106" i="12" s="1"/>
  <c r="AF34" i="12"/>
  <c r="AF90" i="12" s="1"/>
  <c r="AF42" i="12"/>
  <c r="AF98" i="12" s="1"/>
  <c r="AF46" i="12"/>
  <c r="AF102" i="12" s="1"/>
  <c r="AD48" i="12"/>
  <c r="AD104" i="12" s="1"/>
  <c r="AH48" i="12"/>
  <c r="AH104" i="12" s="1"/>
  <c r="AF50" i="12"/>
  <c r="AF106" i="12" s="1"/>
  <c r="Z50" i="1"/>
  <c r="Z106" i="1" s="1"/>
  <c r="Z48" i="1"/>
  <c r="Z104" i="1" s="1"/>
  <c r="Z46" i="1"/>
  <c r="Z102" i="1" s="1"/>
  <c r="Z44" i="1"/>
  <c r="Z100" i="1" s="1"/>
  <c r="Z42" i="1"/>
  <c r="Z98" i="1" s="1"/>
  <c r="Z40" i="1"/>
  <c r="Z96" i="1" s="1"/>
  <c r="Z38" i="1"/>
  <c r="Z94" i="1" s="1"/>
  <c r="X50" i="1"/>
  <c r="X106" i="1" s="1"/>
  <c r="X48" i="1"/>
  <c r="X104" i="1" s="1"/>
  <c r="X46" i="1"/>
  <c r="X102" i="1" s="1"/>
  <c r="X44" i="1"/>
  <c r="X100" i="1" s="1"/>
  <c r="X42" i="1"/>
  <c r="X98" i="1" s="1"/>
  <c r="X40" i="1"/>
  <c r="X96" i="1" s="1"/>
  <c r="X38" i="1"/>
  <c r="X94" i="1" s="1"/>
  <c r="X36" i="1"/>
  <c r="X92" i="1" s="1"/>
  <c r="X34" i="1"/>
  <c r="X90" i="1" s="1"/>
  <c r="Z34" i="1"/>
  <c r="Z90" i="1" s="1"/>
  <c r="U50" i="1"/>
  <c r="U106" i="1" s="1"/>
  <c r="U48" i="1"/>
  <c r="U104" i="1" s="1"/>
  <c r="U46" i="1"/>
  <c r="U102" i="1" s="1"/>
  <c r="U44" i="1"/>
  <c r="U100" i="1" s="1"/>
  <c r="U42" i="1"/>
  <c r="U98" i="1" s="1"/>
  <c r="U40" i="1"/>
  <c r="U96" i="1" s="1"/>
  <c r="U38" i="1"/>
  <c r="U94" i="1" s="1"/>
  <c r="Z36" i="1"/>
  <c r="Z92" i="1" s="1"/>
  <c r="U36" i="1"/>
  <c r="U92" i="1" s="1"/>
  <c r="U34" i="1"/>
  <c r="U90" i="1" s="1"/>
  <c r="AK92" i="18" l="1"/>
  <c r="AL36" i="18"/>
  <c r="AL92" i="18" s="1"/>
  <c r="AK102" i="18"/>
  <c r="AL46" i="18"/>
  <c r="AL102" i="18" s="1"/>
  <c r="AK98" i="18"/>
  <c r="AL42" i="18"/>
  <c r="AL98" i="18" s="1"/>
  <c r="AK104" i="18"/>
  <c r="AL48" i="18"/>
  <c r="AL104" i="18" s="1"/>
  <c r="AK106" i="18"/>
  <c r="AL50" i="18"/>
  <c r="AL106" i="18" s="1"/>
  <c r="AK94" i="18"/>
  <c r="AL38" i="18"/>
  <c r="AL94" i="18" s="1"/>
  <c r="AK100" i="18"/>
  <c r="AL44" i="18"/>
  <c r="AL100" i="18" s="1"/>
  <c r="AK90" i="18"/>
  <c r="AL34" i="18"/>
  <c r="AL90" i="18" s="1"/>
  <c r="AK88" i="18"/>
  <c r="AL32" i="18"/>
  <c r="AL88" i="18" s="1"/>
  <c r="AK94" i="16"/>
  <c r="AL38" i="16"/>
  <c r="AL94" i="16" s="1"/>
  <c r="AK98" i="16"/>
  <c r="AL42" i="16"/>
  <c r="AL98" i="16" s="1"/>
  <c r="AK92" i="16"/>
  <c r="AL36" i="16"/>
  <c r="AL92" i="16" s="1"/>
  <c r="AK104" i="16"/>
  <c r="AL48" i="16"/>
  <c r="AL104" i="16" s="1"/>
  <c r="AK96" i="16"/>
  <c r="AL40" i="16"/>
  <c r="AL96" i="16" s="1"/>
  <c r="AK100" i="16"/>
  <c r="AL44" i="16"/>
  <c r="AL100" i="16" s="1"/>
  <c r="AK88" i="16"/>
  <c r="AL88" i="16"/>
  <c r="AK96" i="18"/>
  <c r="AL96" i="18"/>
  <c r="AK106" i="14"/>
  <c r="AL50" i="14"/>
  <c r="AL106" i="14" s="1"/>
  <c r="AK102" i="14"/>
  <c r="AL46" i="14"/>
  <c r="AL102" i="14" s="1"/>
  <c r="AK98" i="14"/>
  <c r="AL42" i="14"/>
  <c r="AL98" i="14" s="1"/>
  <c r="AK96" i="14"/>
  <c r="AL40" i="14"/>
  <c r="AL96" i="14" s="1"/>
  <c r="AK94" i="14"/>
  <c r="AL38" i="14"/>
  <c r="AL94" i="14" s="1"/>
  <c r="AK90" i="14"/>
  <c r="AL34" i="14"/>
  <c r="AL90" i="14" s="1"/>
  <c r="AK104" i="12"/>
  <c r="AL104" i="12"/>
  <c r="AK106" i="12"/>
  <c r="AL106" i="12"/>
  <c r="AK102" i="12"/>
  <c r="AL102" i="12"/>
  <c r="AK98" i="12"/>
  <c r="AL98" i="12"/>
  <c r="AK94" i="12"/>
  <c r="AL94" i="12"/>
  <c r="AK90" i="12"/>
  <c r="AL90" i="12"/>
  <c r="G11" i="2"/>
  <c r="G12" i="2"/>
  <c r="G13" i="2"/>
  <c r="G14" i="2"/>
  <c r="G15" i="2"/>
  <c r="G16" i="2"/>
  <c r="G17" i="2"/>
  <c r="G18" i="2"/>
  <c r="G4" i="2" l="1"/>
  <c r="AJ42" i="1"/>
  <c r="AJ98" i="1" s="1"/>
  <c r="AF42" i="1"/>
  <c r="AF98" i="1" s="1"/>
  <c r="AH42" i="1"/>
  <c r="AH98" i="1" s="1"/>
  <c r="AI42" i="1"/>
  <c r="AI98" i="1" s="1"/>
  <c r="AE42" i="1"/>
  <c r="AE98" i="1" s="1"/>
  <c r="AD42" i="1"/>
  <c r="AD98" i="1" s="1"/>
  <c r="AK42" i="1"/>
  <c r="AL42" i="1" s="1"/>
  <c r="AG42" i="1"/>
  <c r="AG98" i="1" s="1"/>
  <c r="AK48" i="1"/>
  <c r="AL48" i="1" s="1"/>
  <c r="AG48" i="1"/>
  <c r="AG104" i="1" s="1"/>
  <c r="AE48" i="1"/>
  <c r="AE104" i="1" s="1"/>
  <c r="AD48" i="1"/>
  <c r="AD104" i="1" s="1"/>
  <c r="AJ48" i="1"/>
  <c r="AJ104" i="1" s="1"/>
  <c r="AF48" i="1"/>
  <c r="AF104" i="1" s="1"/>
  <c r="AI48" i="1"/>
  <c r="AI104" i="1" s="1"/>
  <c r="AH48" i="1"/>
  <c r="AH104" i="1" s="1"/>
  <c r="AJ34" i="1"/>
  <c r="AJ90" i="1" s="1"/>
  <c r="AH34" i="1"/>
  <c r="AH90" i="1" s="1"/>
  <c r="AD34" i="1"/>
  <c r="AD90" i="1" s="1"/>
  <c r="AK40" i="1"/>
  <c r="AL40" i="1" s="1"/>
  <c r="AG40" i="1"/>
  <c r="AG96" i="1" s="1"/>
  <c r="AI40" i="1"/>
  <c r="AI96" i="1" s="1"/>
  <c r="AD40" i="1"/>
  <c r="AD96" i="1" s="1"/>
  <c r="AJ40" i="1"/>
  <c r="AJ96" i="1" s="1"/>
  <c r="AF40" i="1"/>
  <c r="AF96" i="1" s="1"/>
  <c r="AE40" i="1"/>
  <c r="AE96" i="1" s="1"/>
  <c r="AH40" i="1"/>
  <c r="AH96" i="1" s="1"/>
  <c r="AE34" i="1"/>
  <c r="AE90" i="1" s="1"/>
  <c r="AI34" i="1"/>
  <c r="AI90" i="1" s="1"/>
  <c r="AH50" i="1"/>
  <c r="AH106" i="1" s="1"/>
  <c r="AD50" i="1"/>
  <c r="AD106" i="1" s="1"/>
  <c r="AF50" i="1"/>
  <c r="AF106" i="1" s="1"/>
  <c r="AI50" i="1"/>
  <c r="AI106" i="1" s="1"/>
  <c r="AK50" i="1"/>
  <c r="AL50" i="1" s="1"/>
  <c r="AG50" i="1"/>
  <c r="AG106" i="1" s="1"/>
  <c r="AJ50" i="1"/>
  <c r="AJ106" i="1" s="1"/>
  <c r="AE50" i="1"/>
  <c r="AE106" i="1" s="1"/>
  <c r="AH46" i="1"/>
  <c r="AH102" i="1" s="1"/>
  <c r="AD46" i="1"/>
  <c r="AD102" i="1" s="1"/>
  <c r="AF46" i="1"/>
  <c r="AF102" i="1" s="1"/>
  <c r="AE46" i="1"/>
  <c r="AE102" i="1" s="1"/>
  <c r="AK46" i="1"/>
  <c r="AL46" i="1" s="1"/>
  <c r="AG46" i="1"/>
  <c r="AG102" i="1" s="1"/>
  <c r="AJ46" i="1"/>
  <c r="AJ102" i="1" s="1"/>
  <c r="AI46" i="1"/>
  <c r="AI102" i="1" s="1"/>
  <c r="AH38" i="1"/>
  <c r="AH94" i="1" s="1"/>
  <c r="AD38" i="1"/>
  <c r="AD94" i="1" s="1"/>
  <c r="AJ38" i="1"/>
  <c r="AJ94" i="1" s="1"/>
  <c r="AE38" i="1"/>
  <c r="AE94" i="1" s="1"/>
  <c r="AK38" i="1"/>
  <c r="AL38" i="1" s="1"/>
  <c r="AG38" i="1"/>
  <c r="AG94" i="1" s="1"/>
  <c r="AF38" i="1"/>
  <c r="AF94" i="1" s="1"/>
  <c r="AI38" i="1"/>
  <c r="AI94" i="1" s="1"/>
  <c r="AF34" i="1"/>
  <c r="AF90" i="1" s="1"/>
  <c r="AI44" i="1"/>
  <c r="AI100" i="1" s="1"/>
  <c r="AE44" i="1"/>
  <c r="AE100" i="1" s="1"/>
  <c r="AG44" i="1"/>
  <c r="AG100" i="1" s="1"/>
  <c r="AF44" i="1"/>
  <c r="AF100" i="1" s="1"/>
  <c r="AH44" i="1"/>
  <c r="AH100" i="1" s="1"/>
  <c r="AD44" i="1"/>
  <c r="AD100" i="1" s="1"/>
  <c r="AK44" i="1"/>
  <c r="AL44" i="1" s="1"/>
  <c r="AJ44" i="1"/>
  <c r="AJ100" i="1" s="1"/>
  <c r="AD36" i="1"/>
  <c r="AD92" i="1" s="1"/>
  <c r="AJ36" i="1"/>
  <c r="AJ92" i="1" s="1"/>
  <c r="AF36" i="1"/>
  <c r="AF92" i="1" s="1"/>
  <c r="AH36" i="1"/>
  <c r="AH92" i="1" s="1"/>
  <c r="AK36" i="1"/>
  <c r="AL36" i="1" s="1"/>
  <c r="AI36" i="1"/>
  <c r="AI92" i="1" s="1"/>
  <c r="AE36" i="1"/>
  <c r="AE92" i="1" s="1"/>
  <c r="AG36" i="1"/>
  <c r="AG92" i="1" s="1"/>
  <c r="AG34" i="1"/>
  <c r="AG90" i="1" s="1"/>
  <c r="AK34" i="1"/>
  <c r="AL34" i="1" s="1"/>
  <c r="D50" i="1"/>
  <c r="D106" i="1" s="1"/>
  <c r="D48" i="1"/>
  <c r="D104" i="1" s="1"/>
  <c r="D46" i="1"/>
  <c r="D102" i="1" s="1"/>
  <c r="D44" i="1"/>
  <c r="D100" i="1" s="1"/>
  <c r="D42" i="1"/>
  <c r="D98" i="1" s="1"/>
  <c r="D40" i="1"/>
  <c r="D96" i="1" s="1"/>
  <c r="D38" i="1"/>
  <c r="D94" i="1" s="1"/>
  <c r="D36" i="1"/>
  <c r="D92" i="1" s="1"/>
  <c r="D34" i="1"/>
  <c r="D90" i="1" s="1"/>
  <c r="AK102" i="1" l="1"/>
  <c r="AL102" i="1"/>
  <c r="AK106" i="1"/>
  <c r="AL106" i="1"/>
  <c r="AK96" i="1"/>
  <c r="AL96" i="1"/>
  <c r="AK92" i="1"/>
  <c r="AL92" i="1"/>
  <c r="AK98" i="1"/>
  <c r="AL98" i="1"/>
  <c r="AK90" i="1"/>
  <c r="AL90" i="1"/>
  <c r="AK100" i="1"/>
  <c r="AL100" i="1"/>
  <c r="AK104" i="1"/>
  <c r="AL104" i="1"/>
  <c r="AK94" i="1"/>
  <c r="AL94" i="1"/>
  <c r="Z32" i="1"/>
  <c r="Z88" i="1" s="1"/>
  <c r="X32" i="1"/>
  <c r="X88" i="1" s="1"/>
  <c r="U32" i="1"/>
  <c r="U88" i="1" s="1"/>
  <c r="A50" i="1"/>
  <c r="A106" i="1" s="1"/>
  <c r="A48" i="1"/>
  <c r="A104" i="1" s="1"/>
  <c r="A46" i="1"/>
  <c r="A102" i="1" s="1"/>
  <c r="A44" i="1"/>
  <c r="A100" i="1" s="1"/>
  <c r="A42" i="1"/>
  <c r="A98" i="1" s="1"/>
  <c r="A40" i="1"/>
  <c r="A96" i="1" s="1"/>
  <c r="A38" i="1"/>
  <c r="A94" i="1" s="1"/>
  <c r="A36" i="1"/>
  <c r="A92" i="1" s="1"/>
  <c r="A34" i="1"/>
  <c r="A90" i="1" s="1"/>
  <c r="A32" i="1"/>
  <c r="A88" i="1" s="1"/>
  <c r="D32" i="1"/>
  <c r="D88" i="1" s="1"/>
  <c r="AR12" i="1"/>
  <c r="AR11" i="1"/>
  <c r="AR10" i="1"/>
  <c r="AR8" i="1"/>
  <c r="AR8" i="14" s="1"/>
  <c r="AR7" i="1"/>
  <c r="AU5" i="1"/>
  <c r="AD2" i="1"/>
  <c r="R16" i="1" l="1"/>
  <c r="R72" i="1" s="1"/>
  <c r="AG7" i="1"/>
  <c r="AG63" i="1" s="1"/>
  <c r="AU61" i="1"/>
  <c r="AU5" i="16"/>
  <c r="AU61" i="16" s="1"/>
  <c r="AU5" i="18"/>
  <c r="AU61" i="18" s="1"/>
  <c r="AU5" i="14"/>
  <c r="AU61" i="14" s="1"/>
  <c r="AU5" i="12"/>
  <c r="AU61" i="12" s="1"/>
  <c r="AD58" i="1"/>
  <c r="AD2" i="18"/>
  <c r="AD58" i="18" s="1"/>
  <c r="AD2" i="14"/>
  <c r="AD58" i="14" s="1"/>
  <c r="AD2" i="16"/>
  <c r="AD58" i="16" s="1"/>
  <c r="AD2" i="12"/>
  <c r="AD58" i="12" s="1"/>
  <c r="AR68" i="1"/>
  <c r="AR12" i="12"/>
  <c r="AR68" i="12" s="1"/>
  <c r="AR12" i="16"/>
  <c r="AR68" i="16" s="1"/>
  <c r="AR12" i="18"/>
  <c r="AR68" i="18" s="1"/>
  <c r="AR12" i="14"/>
  <c r="AR68" i="14" s="1"/>
  <c r="AR67" i="1"/>
  <c r="AR11" i="16"/>
  <c r="AR67" i="16" s="1"/>
  <c r="AR11" i="12"/>
  <c r="AR67" i="12" s="1"/>
  <c r="AR11" i="18"/>
  <c r="AR67" i="18" s="1"/>
  <c r="AR11" i="14"/>
  <c r="AR67" i="14" s="1"/>
  <c r="AR66" i="1"/>
  <c r="AR10" i="12"/>
  <c r="AR66" i="12" s="1"/>
  <c r="AR10" i="18"/>
  <c r="AR66" i="18" s="1"/>
  <c r="AR10" i="14"/>
  <c r="AR66" i="14" s="1"/>
  <c r="AR10" i="16"/>
  <c r="AR66" i="16" s="1"/>
  <c r="AR63" i="1"/>
  <c r="AR7" i="18"/>
  <c r="AR63" i="18" s="1"/>
  <c r="AR7" i="14"/>
  <c r="AR63" i="14" s="1"/>
  <c r="AR7" i="12"/>
  <c r="AR63" i="12" s="1"/>
  <c r="AR7" i="16"/>
  <c r="AR63" i="16" s="1"/>
  <c r="AR64" i="1"/>
  <c r="AR64" i="14"/>
  <c r="AR8" i="16"/>
  <c r="AR64" i="16" s="1"/>
  <c r="AR8" i="12"/>
  <c r="AR64" i="12" s="1"/>
  <c r="AR8" i="18"/>
  <c r="AR64" i="18" s="1"/>
  <c r="AI32" i="1"/>
  <c r="AI88" i="1" s="1"/>
  <c r="AE32" i="1"/>
  <c r="AE88" i="1" s="1"/>
  <c r="AJ32" i="1"/>
  <c r="AJ88" i="1" s="1"/>
  <c r="AF32" i="1"/>
  <c r="AF88" i="1" s="1"/>
  <c r="AH32" i="1"/>
  <c r="AH88" i="1" s="1"/>
  <c r="AD32" i="1"/>
  <c r="AD88" i="1" s="1"/>
  <c r="AG32" i="1"/>
  <c r="AG88" i="1" s="1"/>
  <c r="AF16" i="1" l="1"/>
  <c r="W6" i="1" s="1"/>
  <c r="W62" i="1" s="1"/>
  <c r="AK88" i="1"/>
  <c r="AL88" i="1"/>
  <c r="AF72" i="1" l="1"/>
  <c r="R66" i="1"/>
  <c r="Y66" i="1" l="1"/>
  <c r="AF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板橋 修</author>
  </authors>
  <commentList>
    <comment ref="G3" authorId="0" shapeId="0" xr:uid="{00000000-0006-0000-0100-000001000000}">
      <text>
        <r>
          <rPr>
            <b/>
            <sz val="11"/>
            <color indexed="10"/>
            <rFont val="MS P ゴシック"/>
            <family val="3"/>
            <charset val="128"/>
          </rPr>
          <t>税率を選択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7" authorId="0" shapeId="0" xr:uid="{00000000-0006-0000-0100-000002000000}">
      <text>
        <r>
          <rPr>
            <b/>
            <sz val="11"/>
            <color indexed="10"/>
            <rFont val="MS P ゴシック"/>
            <family val="3"/>
            <charset val="128"/>
          </rPr>
          <t>支払案内書の御社名の下、Aから始まる5桁の数字(6桁目以降の数字 001 は入力不要) 半角大文字入力</t>
        </r>
      </text>
    </comment>
    <comment ref="C9" authorId="0" shapeId="0" xr:uid="{00000000-0006-0000-0100-000003000000}">
      <text>
        <r>
          <rPr>
            <b/>
            <sz val="11"/>
            <color indexed="10"/>
            <rFont val="MS P ゴシック"/>
            <family val="3"/>
            <charset val="128"/>
          </rPr>
          <t>内訳には小計・消費税は入力しないで下さい</t>
        </r>
      </text>
    </comment>
    <comment ref="C19" authorId="0" shapeId="0" xr:uid="{00000000-0006-0000-0100-000004000000}">
      <text>
        <r>
          <rPr>
            <b/>
            <sz val="11"/>
            <color indexed="10"/>
            <rFont val="MS P ゴシック"/>
            <family val="3"/>
            <charset val="128"/>
          </rPr>
          <t>該当するものを丸で囲む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0" authorId="0" shapeId="0" xr:uid="{00000000-0006-0000-0100-000005000000}">
      <text>
        <r>
          <rPr>
            <b/>
            <sz val="11"/>
            <color indexed="10"/>
            <rFont val="MS P ゴシック"/>
            <family val="3"/>
            <charset val="128"/>
          </rPr>
          <t>軽油税等、非課税取引を除く小計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<sst xmlns="http://schemas.openxmlformats.org/spreadsheetml/2006/main" count="982" uniqueCount="222">
  <si>
    <t>〔提出①〕</t>
    <rPh sb="1" eb="3">
      <t>テイシュツ</t>
    </rPh>
    <phoneticPr fontId="2"/>
  </si>
  <si>
    <t>種別</t>
    <rPh sb="0" eb="1">
      <t>シュ</t>
    </rPh>
    <rPh sb="1" eb="2">
      <t>ベツ</t>
    </rPh>
    <phoneticPr fontId="2"/>
  </si>
  <si>
    <t>請求金額</t>
    <rPh sb="0" eb="2">
      <t>セイキュウ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</si>
  <si>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</si>
  <si>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前回分</t>
    <rPh sb="0" eb="2">
      <t>ゼンカイ</t>
    </rPh>
    <rPh sb="2" eb="3">
      <t>ブン</t>
    </rPh>
    <phoneticPr fontId="2"/>
  </si>
  <si>
    <t>今回分</t>
    <rPh sb="0" eb="2">
      <t>コンカイ</t>
    </rPh>
    <rPh sb="2" eb="3">
      <t>ブン</t>
    </rPh>
    <phoneticPr fontId="2"/>
  </si>
  <si>
    <t>累計</t>
    <rPh sb="0" eb="2">
      <t>ルイケイ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</si>
  <si>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</si>
  <si>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</si>
  <si>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現場コード</t>
    <rPh sb="0" eb="2">
      <t>ゲンバ</t>
    </rPh>
    <phoneticPr fontId="2"/>
  </si>
  <si>
    <t>金額</t>
    <rPh sb="0" eb="2">
      <t>キンガク</t>
    </rPh>
    <phoneticPr fontId="2"/>
  </si>
  <si>
    <t>日付</t>
    <rPh sb="0" eb="2">
      <t>ヒヅケ</t>
    </rPh>
    <phoneticPr fontId="2"/>
  </si>
  <si>
    <t>内訳</t>
    <rPh sb="0" eb="2">
      <t>ウチワケ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</si>
  <si>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</si>
  <si>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</si>
  <si>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</si>
  <si>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―</t>
    <phoneticPr fontId="2"/>
  </si>
  <si>
    <t>A.外注費</t>
    <rPh sb="2" eb="5">
      <t>ガイチュウヒ</t>
    </rPh>
    <phoneticPr fontId="2"/>
  </si>
  <si>
    <t>B.資･機材費</t>
    <rPh sb="2" eb="3">
      <t>シ</t>
    </rPh>
    <rPh sb="4" eb="6">
      <t>キザイ</t>
    </rPh>
    <rPh sb="6" eb="7">
      <t>ヒ</t>
    </rPh>
    <phoneticPr fontId="2"/>
  </si>
  <si>
    <t>請求書(兼内訳書)　　　月分</t>
    <rPh sb="0" eb="3">
      <t>セイキュウショ</t>
    </rPh>
    <rPh sb="4" eb="5">
      <t>ケン</t>
    </rPh>
    <rPh sb="5" eb="8">
      <t>ウチワケショ</t>
    </rPh>
    <rPh sb="12" eb="13">
      <t>ガツ</t>
    </rPh>
    <rPh sb="13" eb="14">
      <t>ブン</t>
    </rPh>
    <phoneticPr fontId="2"/>
  </si>
  <si>
    <t>請求者</t>
    <rPh sb="0" eb="3">
      <t>セイキュウシャ</t>
    </rPh>
    <phoneticPr fontId="2"/>
  </si>
  <si>
    <t>社長</t>
    <rPh sb="0" eb="2">
      <t>シャチョウ</t>
    </rPh>
    <phoneticPr fontId="2"/>
  </si>
  <si>
    <t>/</t>
    <phoneticPr fontId="2"/>
  </si>
  <si>
    <t>本　体　価　格</t>
    <rPh sb="0" eb="1">
      <t>ホン</t>
    </rPh>
    <rPh sb="2" eb="3">
      <t>カラダ</t>
    </rPh>
    <rPh sb="4" eb="5">
      <t>アタイ</t>
    </rPh>
    <rPh sb="6" eb="7">
      <t>カク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</si>
  <si>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</si>
  <si>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　　計</t>
    <rPh sb="0" eb="1">
      <t>ゴウ</t>
    </rPh>
    <rPh sb="6" eb="7">
      <t>ケイ</t>
    </rPh>
    <phoneticPr fontId="2"/>
  </si>
  <si>
    <t>(％)　　　出　来　高</t>
    <rPh sb="6" eb="7">
      <t>デ</t>
    </rPh>
    <rPh sb="8" eb="9">
      <t>コ</t>
    </rPh>
    <rPh sb="10" eb="11">
      <t>タカ</t>
    </rPh>
    <phoneticPr fontId="2"/>
  </si>
  <si>
    <t>(符号)　　保　留　金</t>
    <rPh sb="1" eb="3">
      <t>フゴウ</t>
    </rPh>
    <rPh sb="6" eb="7">
      <t>タモツ</t>
    </rPh>
    <rPh sb="8" eb="9">
      <t>トメ</t>
    </rPh>
    <rPh sb="10" eb="11">
      <t>キン</t>
    </rPh>
    <phoneticPr fontId="2"/>
  </si>
  <si>
    <t>請　　求　　額</t>
    <rPh sb="0" eb="1">
      <t>ショウ</t>
    </rPh>
    <rPh sb="3" eb="4">
      <t>モトム</t>
    </rPh>
    <rPh sb="6" eb="7">
      <t>ガク</t>
    </rPh>
    <phoneticPr fontId="2"/>
  </si>
  <si>
    <t>金　　　　　額</t>
    <rPh sb="0" eb="1">
      <t>キン</t>
    </rPh>
    <rPh sb="6" eb="7">
      <t>ガク</t>
    </rPh>
    <phoneticPr fontId="2"/>
  </si>
  <si>
    <t>単　　価</t>
    <rPh sb="0" eb="1">
      <t>タン</t>
    </rPh>
    <rPh sb="3" eb="4">
      <t>アタイ</t>
    </rPh>
    <phoneticPr fontId="2"/>
  </si>
  <si>
    <t>数　量</t>
    <rPh sb="0" eb="1">
      <t>カズ</t>
    </rPh>
    <rPh sb="2" eb="3">
      <t>リョウ</t>
    </rPh>
    <phoneticPr fontId="2"/>
  </si>
  <si>
    <t>内　　　　　　　　　　　　　　　　訳</t>
    <rPh sb="0" eb="1">
      <t>ウチ</t>
    </rPh>
    <rPh sb="17" eb="18">
      <t>ヤク</t>
    </rPh>
    <phoneticPr fontId="2"/>
  </si>
  <si>
    <t>　（注）請求者は太枠内、請求年月、請求金額を記入</t>
    <rPh sb="2" eb="3">
      <t>チュウ</t>
    </rPh>
    <rPh sb="4" eb="7">
      <t>セイキュウシャ</t>
    </rPh>
    <rPh sb="8" eb="10">
      <t>フトワク</t>
    </rPh>
    <rPh sb="10" eb="11">
      <t>ナイ</t>
    </rPh>
    <rPh sb="12" eb="16">
      <t>セイキュウネンゲツ</t>
    </rPh>
    <rPh sb="17" eb="19">
      <t>セイキュウ</t>
    </rPh>
    <rPh sb="19" eb="21">
      <t>キンガク</t>
    </rPh>
    <rPh sb="22" eb="24">
      <t>キニュウ</t>
    </rPh>
    <phoneticPr fontId="2"/>
  </si>
  <si>
    <t>〔請求者控〕</t>
    <rPh sb="1" eb="4">
      <t>セイキュウシャ</t>
    </rPh>
    <rPh sb="4" eb="5">
      <t>ヒカエ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</si>
  <si>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</si>
  <si>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</si>
  <si>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</si>
  <si>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</si>
  <si>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ＴＥＬ：</t>
    <phoneticPr fontId="2"/>
  </si>
  <si>
    <t>ＦＡＸ：</t>
    <phoneticPr fontId="2"/>
  </si>
  <si>
    <t>請求</t>
    <rPh sb="0" eb="2">
      <t>セイキュウ</t>
    </rPh>
    <phoneticPr fontId="2"/>
  </si>
  <si>
    <t>請求書(兼内訳書)　　</t>
    <rPh sb="0" eb="3">
      <t>セイキュウショ</t>
    </rPh>
    <rPh sb="4" eb="5">
      <t>ケン</t>
    </rPh>
    <rPh sb="5" eb="8">
      <t>ウチワケショ</t>
    </rPh>
    <phoneticPr fontId="2"/>
  </si>
  <si>
    <t>請求者名</t>
    <rPh sb="0" eb="2">
      <t>セイキュウ</t>
    </rPh>
    <rPh sb="2" eb="3">
      <t>シャ</t>
    </rPh>
    <rPh sb="3" eb="4">
      <t>メイ</t>
    </rPh>
    <phoneticPr fontId="2"/>
  </si>
  <si>
    <t>ＴＥＬ</t>
    <phoneticPr fontId="2"/>
  </si>
  <si>
    <t>ＦＡＸ</t>
    <phoneticPr fontId="2"/>
  </si>
  <si>
    <t>請求日</t>
    <rPh sb="0" eb="2">
      <t>セイキュウ</t>
    </rPh>
    <rPh sb="2" eb="3">
      <t>ビ</t>
    </rPh>
    <phoneticPr fontId="2"/>
  </si>
  <si>
    <t>分</t>
    <rPh sb="0" eb="1">
      <t>ブン</t>
    </rPh>
    <phoneticPr fontId="2"/>
  </si>
  <si>
    <t>小計</t>
    <rPh sb="0" eb="2">
      <t>ショウケイ</t>
    </rPh>
    <phoneticPr fontId="2"/>
  </si>
  <si>
    <t>税率</t>
    <rPh sb="0" eb="2">
      <t>ゼイリツ</t>
    </rPh>
    <phoneticPr fontId="2"/>
  </si>
  <si>
    <t>１ページ</t>
    <phoneticPr fontId="2"/>
  </si>
  <si>
    <t>２ページ</t>
    <phoneticPr fontId="2"/>
  </si>
  <si>
    <t>３ページ</t>
  </si>
  <si>
    <t>４ページ</t>
  </si>
  <si>
    <t>５ページ</t>
  </si>
  <si>
    <t>税抜金額</t>
  </si>
  <si>
    <t>税抜金額</t>
    <rPh sb="0" eb="2">
      <t>ゼイヌキ</t>
    </rPh>
    <rPh sb="2" eb="4">
      <t>キンガク</t>
    </rPh>
    <phoneticPr fontId="2"/>
  </si>
  <si>
    <t>〔請求者控〕</t>
    <rPh sb="1" eb="5">
      <t>セイキュウシャヒカ</t>
    </rPh>
    <phoneticPr fontId="2"/>
  </si>
  <si>
    <t>〒123-0000　東京都江東区豊洲1-1-1</t>
    <rPh sb="10" eb="13">
      <t>トウキョウト</t>
    </rPh>
    <rPh sb="13" eb="16">
      <t>コウトウク</t>
    </rPh>
    <rPh sb="16" eb="18">
      <t>トヨス</t>
    </rPh>
    <phoneticPr fontId="2"/>
  </si>
  <si>
    <t>03-1234-5678</t>
    <phoneticPr fontId="2"/>
  </si>
  <si>
    <t>03-1234-5679</t>
    <phoneticPr fontId="2"/>
  </si>
  <si>
    <t>T</t>
    <phoneticPr fontId="2"/>
  </si>
  <si>
    <t>0</t>
    <phoneticPr fontId="2"/>
  </si>
  <si>
    <t>1</t>
    <phoneticPr fontId="2"/>
  </si>
  <si>
    <t>年</t>
    <phoneticPr fontId="2"/>
  </si>
  <si>
    <t>現  場  名</t>
    <rPh sb="0" eb="1">
      <t>ゲン</t>
    </rPh>
    <rPh sb="3" eb="4">
      <t>バ</t>
    </rPh>
    <rPh sb="6" eb="7">
      <t>メイ</t>
    </rPh>
    <phoneticPr fontId="2"/>
  </si>
  <si>
    <t>A12345</t>
    <phoneticPr fontId="2"/>
  </si>
  <si>
    <t>集計科目</t>
    <rPh sb="0" eb="2">
      <t>シュウケイ</t>
    </rPh>
    <rPh sb="2" eb="4">
      <t>カモク</t>
    </rPh>
    <phoneticPr fontId="2"/>
  </si>
  <si>
    <t>内訳科目</t>
    <rPh sb="0" eb="2">
      <t>ウチワケ</t>
    </rPh>
    <rPh sb="2" eb="4">
      <t>カモク</t>
    </rPh>
    <phoneticPr fontId="2"/>
  </si>
  <si>
    <t>株式会社 タイコー技建 御中</t>
    <rPh sb="0" eb="4">
      <t>カブシキガイシャ</t>
    </rPh>
    <rPh sb="9" eb="11">
      <t>ギケン</t>
    </rPh>
    <rPh sb="12" eb="14">
      <t>オンチュウ</t>
    </rPh>
    <phoneticPr fontId="2"/>
  </si>
  <si>
    <t>0</t>
    <phoneticPr fontId="2"/>
  </si>
  <si>
    <t>1</t>
    <phoneticPr fontId="2"/>
  </si>
  <si>
    <t>T</t>
    <phoneticPr fontId="2"/>
  </si>
  <si>
    <t>基幹システム　検収番号（Ｊ＋ｃｏｍ）</t>
    <phoneticPr fontId="2"/>
  </si>
  <si>
    <t>原価管理システム　検収番号（ＢＰ＿Ｃ３）</t>
    <phoneticPr fontId="2"/>
  </si>
  <si>
    <t>(種別)</t>
    <rPh sb="1" eb="3">
      <t>シュベツ</t>
    </rPh>
    <phoneticPr fontId="2"/>
  </si>
  <si>
    <t>(本社)</t>
    <rPh sb="1" eb="3">
      <t>ホンシャ</t>
    </rPh>
    <phoneticPr fontId="2"/>
  </si>
  <si>
    <t>(月)</t>
    <rPh sb="1" eb="2">
      <t>ツキ</t>
    </rPh>
    <phoneticPr fontId="2"/>
  </si>
  <si>
    <t>(連番)</t>
    <rPh sb="1" eb="3">
      <t>レンバン</t>
    </rPh>
    <phoneticPr fontId="2"/>
  </si>
  <si>
    <t>(工事番号)</t>
    <rPh sb="1" eb="3">
      <t>コウジ</t>
    </rPh>
    <rPh sb="3" eb="5">
      <t>バンゴウ</t>
    </rPh>
    <phoneticPr fontId="2"/>
  </si>
  <si>
    <t>(年)</t>
    <rPh sb="1" eb="2">
      <t>ネン</t>
    </rPh>
    <phoneticPr fontId="2"/>
  </si>
  <si>
    <t>非課税取引欄(軽油税,産廃税,印紙等)</t>
    <rPh sb="0" eb="3">
      <t>ヒカゼイ</t>
    </rPh>
    <rPh sb="3" eb="5">
      <t>トリヒキ</t>
    </rPh>
    <rPh sb="5" eb="6">
      <t>ラン</t>
    </rPh>
    <rPh sb="7" eb="9">
      <t>ケイユ</t>
    </rPh>
    <rPh sb="9" eb="10">
      <t>ゼイ</t>
    </rPh>
    <rPh sb="11" eb="13">
      <t>サンパイ</t>
    </rPh>
    <rPh sb="13" eb="14">
      <t>ゼイ</t>
    </rPh>
    <rPh sb="15" eb="17">
      <t>インシ</t>
    </rPh>
    <rPh sb="17" eb="18">
      <t>ナド</t>
    </rPh>
    <phoneticPr fontId="2"/>
  </si>
  <si>
    <t>豊臣秀吉</t>
    <rPh sb="0" eb="4">
      <t>トヨトミヒデヨシ</t>
    </rPh>
    <phoneticPr fontId="2"/>
  </si>
  <si>
    <t>消費税</t>
  </si>
  <si>
    <t>10%</t>
  </si>
  <si>
    <t>←</t>
  </si>
  <si>
    <t>消費税を選択して下さい（選択しない場合は、10％で計算されます）</t>
  </si>
  <si>
    <t>第　  　　回    出    来    高    調    書</t>
  </si>
  <si>
    <t>工   事   名：　</t>
  </si>
  <si>
    <t>工 事 番 号：　</t>
  </si>
  <si>
    <t>今回自　　　</t>
  </si>
  <si>
    <t>会   社   名：　</t>
  </si>
  <si>
    <t>今回至　</t>
  </si>
  <si>
    <t>契約工期：    年　　月　　日～    年　　月　　日</t>
  </si>
  <si>
    <t>業者ｺｰﾄﾞ：　</t>
  </si>
  <si>
    <t>注文ＮＯ：</t>
  </si>
  <si>
    <t>工　　　　種</t>
  </si>
  <si>
    <t>名　　　　　　　　　称</t>
  </si>
  <si>
    <t>単</t>
  </si>
  <si>
    <t>単　　価</t>
  </si>
  <si>
    <t>契　　　約　　　高</t>
  </si>
  <si>
    <t>前 回 迄 出 来 高</t>
  </si>
  <si>
    <t>今  回  出  来  高</t>
  </si>
  <si>
    <t>累  計  出  来  高</t>
  </si>
  <si>
    <t>残             高</t>
  </si>
  <si>
    <t>摘           要</t>
  </si>
  <si>
    <t>位</t>
  </si>
  <si>
    <t>(円）</t>
  </si>
  <si>
    <t>数    量</t>
  </si>
  <si>
    <t>金    額</t>
  </si>
  <si>
    <t>計</t>
  </si>
  <si>
    <t>値引き</t>
  </si>
  <si>
    <t>再計</t>
  </si>
  <si>
    <t>総合計</t>
  </si>
  <si>
    <t>第　3　回    出    来    高    調    書</t>
  </si>
  <si>
    <t>工   事   名：　○×△□工事</t>
  </si>
  <si>
    <t>工 事 番 号：　2205</t>
  </si>
  <si>
    <t>会   社   名：　○○△△株式会社</t>
  </si>
  <si>
    <t>契約工期：2020年11月17日～2021年3月　31日</t>
  </si>
  <si>
    <t>業者ｺｰﾄﾞ：　A15717001</t>
  </si>
  <si>
    <t>1　ｼｰﾙﾄﾞ内配管工事</t>
  </si>
  <si>
    <t>　配管据付工</t>
  </si>
  <si>
    <t>1000mm　（軌条撤去含）</t>
  </si>
  <si>
    <t>ｍ</t>
  </si>
  <si>
    <t>　管接合工</t>
  </si>
  <si>
    <t>1000mm　ＵＳ形</t>
  </si>
  <si>
    <t>口</t>
  </si>
  <si>
    <t>　水圧試験工</t>
  </si>
  <si>
    <t>　モルタル充填工</t>
  </si>
  <si>
    <t>　管受台製作・取付工</t>
  </si>
  <si>
    <t>1000mm　H鋼・ｺﾞﾑ板・ｷｬﾝﾊﾞｰ含</t>
  </si>
  <si>
    <t>箇所</t>
  </si>
  <si>
    <t>　管浮力防止金具製作取付工</t>
  </si>
  <si>
    <t>1000mm　ｱﾝｸﾞﾙ材・ﾌﾟﾚｰﾄ・ゴム板含</t>
  </si>
  <si>
    <t>　ﾓﾙﾀﾙ中間検査立会費</t>
  </si>
  <si>
    <t>日</t>
  </si>
  <si>
    <t>　1　ｼｰﾙﾄﾞ内配管工事 小計</t>
  </si>
  <si>
    <t>2　立坑内配管工事</t>
  </si>
  <si>
    <t>　配管工</t>
  </si>
  <si>
    <t>1000m　SP　振止設置含</t>
  </si>
  <si>
    <t>　既設管切断及び撤去工</t>
  </si>
  <si>
    <t>1200mm</t>
  </si>
  <si>
    <t>　溶接工</t>
  </si>
  <si>
    <t>1000mm</t>
  </si>
  <si>
    <t>　塗装工</t>
  </si>
  <si>
    <t>1000mmｼﾞｮｲﾝﾄｺｰﾄ</t>
  </si>
  <si>
    <t>　X線検査工</t>
  </si>
  <si>
    <t>　塗装検査工</t>
  </si>
  <si>
    <t>　仕切弁据付工</t>
  </si>
  <si>
    <t>1000mm（接合含）</t>
  </si>
  <si>
    <t>基</t>
  </si>
  <si>
    <t>　空気弁据付工</t>
  </si>
  <si>
    <t>150mm（接合含）</t>
  </si>
  <si>
    <t>1200mm　K形　（特押）</t>
  </si>
  <si>
    <t>　管撤去工</t>
  </si>
  <si>
    <t>1200mm　（切管含）</t>
  </si>
  <si>
    <t>　2　立坑内配管工事 小計</t>
  </si>
  <si>
    <t>3　発砲モルタル充填工</t>
  </si>
  <si>
    <t>ｍ3</t>
  </si>
  <si>
    <t>　3　発砲モルタル充填工 小計</t>
  </si>
  <si>
    <t>4　発砲モルタル材料費</t>
  </si>
  <si>
    <t>　</t>
  </si>
  <si>
    <t>　モルタル</t>
  </si>
  <si>
    <t>m3</t>
  </si>
  <si>
    <t>　発砲用塩ビ管</t>
  </si>
  <si>
    <t>本</t>
  </si>
  <si>
    <t>　間仕切妻枠</t>
  </si>
  <si>
    <t>両端部・間仕切</t>
  </si>
  <si>
    <t>回</t>
  </si>
  <si>
    <t>　注入用消耗部品</t>
  </si>
  <si>
    <t>式</t>
  </si>
  <si>
    <t>　4　発砲モルタル材料費 小計</t>
  </si>
  <si>
    <t>5　機械器具損料</t>
  </si>
  <si>
    <t>　中込作液注入ﾌﾟﾗﾝﾄ</t>
  </si>
  <si>
    <t>ヶ月</t>
  </si>
  <si>
    <t>　発泡装置</t>
  </si>
  <si>
    <t>　ﾌﾟﾗﾝﾄ廻り消耗品</t>
  </si>
  <si>
    <t>　返納整備費</t>
  </si>
  <si>
    <t>追加ﾎﾟﾝﾌﾟ・装置等</t>
  </si>
  <si>
    <t>　機械器具損料</t>
  </si>
  <si>
    <t>配管工</t>
  </si>
  <si>
    <t>　ﾃｽﾄﾊﾞﾝﾄﾞﾘｰｽ費</t>
  </si>
  <si>
    <t>1000mm　ＵＳ形用</t>
  </si>
  <si>
    <t>月</t>
  </si>
  <si>
    <t>　芯出し台車ﾘｰｽ費</t>
  </si>
  <si>
    <t>　5　機械器具損料 小計　</t>
  </si>
  <si>
    <t>6　共通仮設費</t>
  </si>
  <si>
    <t>　準備工</t>
  </si>
  <si>
    <t>人</t>
  </si>
  <si>
    <t>　機械器具運搬費</t>
  </si>
  <si>
    <t>台</t>
  </si>
  <si>
    <t>　通勤車両費</t>
  </si>
  <si>
    <t>　雑工事費</t>
  </si>
  <si>
    <t>　6　共通仮設費 小計</t>
  </si>
  <si>
    <t>7　現場管理費</t>
  </si>
  <si>
    <t>　現場管理員</t>
  </si>
  <si>
    <t>現場管理及び写真管理含</t>
  </si>
  <si>
    <t>　設備調整人件費</t>
  </si>
  <si>
    <t>試運転・調整</t>
  </si>
  <si>
    <t>　7　現場管理費 小計</t>
  </si>
  <si>
    <t>8　一般管理費</t>
  </si>
  <si>
    <t>　8　一般管理費 小計</t>
  </si>
  <si>
    <t>（仕訳欄)</t>
    <rPh sb="1" eb="3">
      <t>シワケ</t>
    </rPh>
    <rPh sb="3" eb="4">
      <t>ラン</t>
    </rPh>
    <phoneticPr fontId="2"/>
  </si>
  <si>
    <t>物件コード</t>
    <rPh sb="0" eb="2">
      <t>ブッケン</t>
    </rPh>
    <phoneticPr fontId="2"/>
  </si>
  <si>
    <t>業者コード</t>
    <rPh sb="0" eb="2">
      <t>ギョウシャ</t>
    </rPh>
    <phoneticPr fontId="2"/>
  </si>
  <si>
    <t>消費税額</t>
    <rPh sb="0" eb="3">
      <t>ショウヒゼイ</t>
    </rPh>
    <rPh sb="3" eb="4">
      <t>ガク</t>
    </rPh>
    <phoneticPr fontId="2"/>
  </si>
  <si>
    <t>改定履歴</t>
    <rPh sb="0" eb="2">
      <t>カイテイ</t>
    </rPh>
    <rPh sb="2" eb="4">
      <t>リレキ</t>
    </rPh>
    <phoneticPr fontId="2"/>
  </si>
  <si>
    <t>初版</t>
    <rPh sb="0" eb="2">
      <t>ショハン</t>
    </rPh>
    <phoneticPr fontId="2"/>
  </si>
  <si>
    <t>請求金額欄調整</t>
    <rPh sb="0" eb="2">
      <t>セイキュウ</t>
    </rPh>
    <rPh sb="2" eb="4">
      <t>キンガク</t>
    </rPh>
    <rPh sb="4" eb="5">
      <t>ラン</t>
    </rPh>
    <rPh sb="5" eb="7">
      <t>チョウセイ</t>
    </rPh>
    <phoneticPr fontId="2"/>
  </si>
  <si>
    <t>内、消費税額</t>
    <rPh sb="0" eb="1">
      <t>ウチ</t>
    </rPh>
    <rPh sb="2" eb="5">
      <t>ショウヒゼイ</t>
    </rPh>
    <rPh sb="5" eb="6">
      <t>ガク</t>
    </rPh>
    <phoneticPr fontId="2"/>
  </si>
  <si>
    <t>-</t>
    <phoneticPr fontId="2"/>
  </si>
  <si>
    <t>請求者控の請求金額欄に計算式挿入</t>
    <rPh sb="0" eb="3">
      <t>セイキュウシャ</t>
    </rPh>
    <rPh sb="3" eb="4">
      <t>ヒカ</t>
    </rPh>
    <rPh sb="5" eb="7">
      <t>セイキュウ</t>
    </rPh>
    <rPh sb="7" eb="9">
      <t>キンガク</t>
    </rPh>
    <rPh sb="9" eb="10">
      <t>ラン</t>
    </rPh>
    <rPh sb="11" eb="14">
      <t>ケイサンシキ</t>
    </rPh>
    <rPh sb="14" eb="16">
      <t>ソウニュウ</t>
    </rPh>
    <phoneticPr fontId="2"/>
  </si>
  <si>
    <t>請求書1ﾍﾟｰｼﾞの請求金額欄の右隣りに消費税額欄を追加</t>
    <rPh sb="0" eb="2">
      <t>セイキュウ</t>
    </rPh>
    <rPh sb="2" eb="3">
      <t>ショ</t>
    </rPh>
    <rPh sb="10" eb="15">
      <t>セイキュウキンガクラン</t>
    </rPh>
    <rPh sb="16" eb="18">
      <t>ミギドナ</t>
    </rPh>
    <rPh sb="20" eb="23">
      <t>ショウヒゼイ</t>
    </rPh>
    <rPh sb="23" eb="24">
      <t>ガク</t>
    </rPh>
    <rPh sb="24" eb="25">
      <t>ラン</t>
    </rPh>
    <rPh sb="26" eb="28">
      <t>ツイカ</t>
    </rPh>
    <phoneticPr fontId="2"/>
  </si>
  <si>
    <t>ﾊﾞｰｼﾞｮﾝ</t>
    <phoneticPr fontId="2"/>
  </si>
  <si>
    <t>Ver.1.1</t>
    <phoneticPr fontId="2"/>
  </si>
  <si>
    <t>Ver.1.2</t>
    <phoneticPr fontId="2"/>
  </si>
  <si>
    <t>Ver.1.3</t>
    <phoneticPr fontId="2"/>
  </si>
  <si>
    <t>原価管理システム検収番号欄調整</t>
    <rPh sb="0" eb="2">
      <t>ゲンカ</t>
    </rPh>
    <rPh sb="2" eb="4">
      <t>カンリ</t>
    </rPh>
    <rPh sb="8" eb="12">
      <t>ケンシュウバンゴウ</t>
    </rPh>
    <rPh sb="12" eb="13">
      <t>ラン</t>
    </rPh>
    <rPh sb="13" eb="15">
      <t>チョウセイ</t>
    </rPh>
    <phoneticPr fontId="2"/>
  </si>
  <si>
    <t>Ver.1.0</t>
    <phoneticPr fontId="2"/>
  </si>
  <si>
    <t>株式会社 太閤技建</t>
    <rPh sb="0" eb="4">
      <t>カブシキガイシャ</t>
    </rPh>
    <rPh sb="5" eb="7">
      <t>タイコウ</t>
    </rPh>
    <rPh sb="7" eb="9">
      <t>ギケン</t>
    </rPh>
    <phoneticPr fontId="2"/>
  </si>
  <si>
    <t>Ver.1.4</t>
    <phoneticPr fontId="2"/>
  </si>
  <si>
    <t>一部計算式が消えている部分を加筆</t>
    <rPh sb="0" eb="2">
      <t>イチブ</t>
    </rPh>
    <rPh sb="2" eb="5">
      <t>ケイサンシキ</t>
    </rPh>
    <rPh sb="6" eb="7">
      <t>キ</t>
    </rPh>
    <rPh sb="11" eb="13">
      <t>ブブン</t>
    </rPh>
    <rPh sb="14" eb="16">
      <t>カヒツ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</si>
</sst>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¥&quot;#,##0;&quot;¥&quot;\-#,##0"/>
    <numFmt numFmtId="6" formatCode="&quot;¥&quot;#,##0;[Red]&quot;¥&quot;\-#,##0"/>
    <numFmt numFmtId="176" formatCode="m/d;@"/>
    <numFmt numFmtId="177" formatCode="yyyy&quot;年&quot;m&quot;月&quot;d&quot;日&quot;;@"/>
    <numFmt numFmtId="178" formatCode="m&quot;月&quot;"/>
    <numFmt numFmtId="179" formatCode="[$-F800]dddd\,\ mmmm\ dd\,\ yyyy"/>
    <numFmt numFmtId="180" formatCode="&quot;¥&quot;#,##0_);[Red]\(&quot;¥&quot;#,##0\)"/>
    <numFmt numFmtId="181" formatCode="0;;"/>
    <numFmt numFmtId="182" formatCode="#,##0.0;[Red]\-#,##0.0"/>
    <numFmt numFmtId="183" formatCode="#,##0.0_);[Red]\(#,##0.0\)"/>
    <numFmt numFmtId="184" formatCode="#,##0_);[Red]\(#,##0\)"/>
    <numFmt numFmtId="185" formatCode="#,##0.00_ "/>
    <numFmt numFmtId="186" formatCode="#,##0_ "/>
    <numFmt numFmtId="187" formatCode="#,##0_ ;[Red]\-#,##0\ "/>
    <numFmt numFmtId="188" formatCode="0.0_);[Red]\(0.0\)"/>
    <numFmt numFmtId="189" formatCode="#,##0.0"/>
    <numFmt numFmtId="190" formatCode="0_);[Red]\(0\)"/>
    <numFmt numFmtId="191" formatCode="#,##0.0_ "/>
    <numFmt numFmtId="192" formatCode="0.000%"/>
    <numFmt numFmtId="193" formatCode="#,##0.0_ ;[Red]\-#,##0.0\ "/>
    <numFmt numFmtId="194" formatCode="yyyy/mm/dd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p創英角ﾎﾟｯﾌﾟ体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4"/>
      <color theme="1"/>
      <name val="Hgp創英角ﾎﾟｯﾌﾟ体"/>
      <family val="3"/>
      <charset val="128"/>
    </font>
    <font>
      <u/>
      <sz val="14"/>
      <color theme="1"/>
      <name val="Hgp創英角ﾎﾟｯﾌﾟ体"/>
      <family val="3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2"/>
      <color theme="1"/>
      <name val="MS PMincho"/>
      <family val="1"/>
      <charset val="128"/>
    </font>
    <font>
      <sz val="12"/>
      <color rgb="FF0000FF"/>
      <name val="MS PMincho"/>
      <family val="1"/>
      <charset val="128"/>
    </font>
    <font>
      <i/>
      <sz val="12"/>
      <color theme="1"/>
      <name val="MS PMincho"/>
      <family val="1"/>
      <charset val="128"/>
    </font>
    <font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CCFFFF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ck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/>
  </cellStyleXfs>
  <cellXfs count="457">
    <xf numFmtId="0" fontId="0" fillId="0" borderId="0" xfId="0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43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42" xfId="1" applyFont="1" applyBorder="1" applyProtection="1">
      <alignment vertical="center"/>
    </xf>
    <xf numFmtId="38" fontId="0" fillId="0" borderId="44" xfId="1" applyFont="1" applyBorder="1" applyAlignment="1" applyProtection="1">
      <alignment horizontal="right" vertical="center"/>
    </xf>
    <xf numFmtId="0" fontId="3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181" fontId="3" fillId="0" borderId="5" xfId="0" applyNumberFormat="1" applyFont="1" applyBorder="1" applyProtection="1">
      <alignment vertical="center"/>
    </xf>
    <xf numFmtId="177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Protection="1">
      <alignment vertical="center"/>
      <protection locked="0"/>
    </xf>
    <xf numFmtId="56" fontId="0" fillId="3" borderId="1" xfId="0" applyNumberFormat="1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182" fontId="0" fillId="3" borderId="1" xfId="1" applyNumberFormat="1" applyFont="1" applyFill="1" applyBorder="1" applyAlignment="1" applyProtection="1">
      <alignment horizontal="right" vertical="center" shrinkToFit="1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Protection="1">
      <alignment vertical="center"/>
      <protection locked="0"/>
    </xf>
    <xf numFmtId="49" fontId="14" fillId="0" borderId="0" xfId="0" applyNumberFormat="1" applyFont="1" applyAlignment="1">
      <alignment horizontal="left" vertical="top"/>
    </xf>
    <xf numFmtId="0" fontId="13" fillId="0" borderId="53" xfId="0" applyFont="1" applyBorder="1" applyAlignment="1"/>
    <xf numFmtId="182" fontId="0" fillId="3" borderId="1" xfId="1" applyNumberFormat="1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54" xfId="0" applyFont="1" applyBorder="1" applyProtection="1">
      <alignment vertical="center"/>
    </xf>
    <xf numFmtId="0" fontId="3" fillId="0" borderId="21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56" fontId="0" fillId="3" borderId="42" xfId="0" applyNumberFormat="1" applyFill="1" applyBorder="1" applyProtection="1">
      <alignment vertical="center"/>
      <protection locked="0"/>
    </xf>
    <xf numFmtId="0" fontId="0" fillId="3" borderId="42" xfId="0" applyFill="1" applyBorder="1" applyProtection="1">
      <alignment vertical="center"/>
      <protection locked="0"/>
    </xf>
    <xf numFmtId="182" fontId="0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right" vertical="center"/>
    </xf>
    <xf numFmtId="0" fontId="0" fillId="3" borderId="56" xfId="0" applyFill="1" applyBorder="1" applyProtection="1">
      <alignment vertical="center"/>
      <protection locked="0"/>
    </xf>
    <xf numFmtId="182" fontId="0" fillId="3" borderId="56" xfId="1" applyNumberFormat="1" applyFont="1" applyFill="1" applyBorder="1" applyAlignment="1" applyProtection="1">
      <alignment horizontal="right" vertical="center" shrinkToFit="1"/>
      <protection locked="0"/>
    </xf>
    <xf numFmtId="0" fontId="0" fillId="3" borderId="56" xfId="0" applyFill="1" applyBorder="1" applyAlignment="1" applyProtection="1">
      <alignment horizontal="center" vertical="center"/>
      <protection locked="0"/>
    </xf>
    <xf numFmtId="56" fontId="0" fillId="3" borderId="43" xfId="0" applyNumberFormat="1" applyFill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Border="1" applyAlignment="1"/>
    <xf numFmtId="9" fontId="15" fillId="2" borderId="1" xfId="2" applyFont="1" applyFill="1" applyBorder="1" applyAlignment="1">
      <alignment horizontal="center" vertical="center"/>
    </xf>
    <xf numFmtId="182" fontId="17" fillId="3" borderId="56" xfId="1" applyNumberFormat="1" applyFont="1" applyFill="1" applyBorder="1" applyAlignment="1" applyProtection="1">
      <alignment vertical="center" shrinkToFit="1"/>
      <protection locked="0"/>
    </xf>
    <xf numFmtId="182" fontId="0" fillId="3" borderId="42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19" fillId="0" borderId="0" xfId="3" applyNumberFormat="1" applyFont="1" applyAlignment="1">
      <alignment horizontal="center" vertical="center"/>
    </xf>
    <xf numFmtId="49" fontId="20" fillId="0" borderId="62" xfId="3" applyNumberFormat="1" applyFont="1" applyBorder="1" applyAlignment="1">
      <alignment horizontal="center" vertical="center"/>
    </xf>
    <xf numFmtId="49" fontId="19" fillId="0" borderId="0" xfId="3" applyNumberFormat="1" applyFont="1" applyAlignment="1">
      <alignment vertical="center"/>
    </xf>
    <xf numFmtId="49" fontId="20" fillId="0" borderId="0" xfId="3" applyNumberFormat="1" applyFont="1" applyAlignment="1">
      <alignment vertical="center"/>
    </xf>
    <xf numFmtId="183" fontId="21" fillId="0" borderId="0" xfId="3" applyNumberFormat="1" applyFont="1"/>
    <xf numFmtId="0" fontId="21" fillId="0" borderId="0" xfId="3" applyFont="1"/>
    <xf numFmtId="0" fontId="21" fillId="0" borderId="0" xfId="3" applyFont="1" applyAlignment="1">
      <alignment horizontal="center"/>
    </xf>
    <xf numFmtId="0" fontId="18" fillId="0" borderId="0" xfId="3" applyFont="1" applyAlignment="1"/>
    <xf numFmtId="0" fontId="22" fillId="0" borderId="0" xfId="3" applyFont="1" applyAlignment="1">
      <alignment horizontal="left"/>
    </xf>
    <xf numFmtId="0" fontId="22" fillId="0" borderId="0" xfId="3" applyFont="1" applyAlignment="1">
      <alignment horizontal="center"/>
    </xf>
    <xf numFmtId="0" fontId="23" fillId="0" borderId="0" xfId="3" applyFont="1" applyAlignment="1">
      <alignment horizontal="left" vertical="center"/>
    </xf>
    <xf numFmtId="0" fontId="23" fillId="0" borderId="0" xfId="3" applyFont="1"/>
    <xf numFmtId="183" fontId="23" fillId="0" borderId="0" xfId="3" applyNumberFormat="1" applyFont="1"/>
    <xf numFmtId="0" fontId="23" fillId="0" borderId="0" xfId="3" applyFont="1" applyAlignment="1">
      <alignment horizontal="left"/>
    </xf>
    <xf numFmtId="0" fontId="23" fillId="0" borderId="0" xfId="3" applyFont="1" applyAlignment="1">
      <alignment horizontal="center"/>
    </xf>
    <xf numFmtId="0" fontId="23" fillId="0" borderId="63" xfId="3" applyFont="1" applyBorder="1" applyAlignment="1">
      <alignment horizontal="left" vertical="center"/>
    </xf>
    <xf numFmtId="0" fontId="23" fillId="0" borderId="63" xfId="3" applyFont="1" applyBorder="1"/>
    <xf numFmtId="179" fontId="23" fillId="0" borderId="0" xfId="3" applyNumberFormat="1" applyFont="1" applyAlignment="1">
      <alignment horizontal="center"/>
    </xf>
    <xf numFmtId="0" fontId="23" fillId="0" borderId="63" xfId="3" applyFont="1" applyBorder="1" applyAlignment="1">
      <alignment horizontal="right"/>
    </xf>
    <xf numFmtId="0" fontId="23" fillId="0" borderId="64" xfId="3" applyFont="1" applyBorder="1" applyAlignment="1">
      <alignment horizontal="left"/>
    </xf>
    <xf numFmtId="0" fontId="23" fillId="0" borderId="64" xfId="3" applyFont="1" applyBorder="1"/>
    <xf numFmtId="0" fontId="23" fillId="0" borderId="0" xfId="3" applyFont="1" applyAlignment="1">
      <alignment horizontal="right"/>
    </xf>
    <xf numFmtId="0" fontId="23" fillId="0" borderId="0" xfId="3" applyFont="1" applyAlignment="1">
      <alignment vertical="center"/>
    </xf>
    <xf numFmtId="0" fontId="23" fillId="0" borderId="67" xfId="3" applyFont="1" applyBorder="1" applyAlignment="1">
      <alignment horizontal="center"/>
    </xf>
    <xf numFmtId="0" fontId="23" fillId="0" borderId="68" xfId="3" applyFont="1" applyBorder="1" applyAlignment="1">
      <alignment horizontal="center"/>
    </xf>
    <xf numFmtId="0" fontId="23" fillId="0" borderId="0" xfId="3" applyFont="1" applyAlignment="1">
      <alignment horizontal="center" vertical="center"/>
    </xf>
    <xf numFmtId="183" fontId="23" fillId="0" borderId="0" xfId="3" applyNumberFormat="1" applyFont="1" applyAlignment="1">
      <alignment horizontal="left"/>
    </xf>
    <xf numFmtId="183" fontId="23" fillId="0" borderId="0" xfId="3" applyNumberFormat="1" applyFont="1" applyAlignment="1">
      <alignment horizontal="center"/>
    </xf>
    <xf numFmtId="0" fontId="23" fillId="0" borderId="75" xfId="3" applyFont="1" applyBorder="1" applyAlignment="1">
      <alignment horizontal="center"/>
    </xf>
    <xf numFmtId="0" fontId="23" fillId="0" borderId="76" xfId="3" applyFont="1" applyBorder="1" applyAlignment="1">
      <alignment horizontal="center"/>
    </xf>
    <xf numFmtId="183" fontId="23" fillId="0" borderId="77" xfId="3" applyNumberFormat="1" applyFont="1" applyBorder="1" applyAlignment="1">
      <alignment horizontal="center"/>
    </xf>
    <xf numFmtId="0" fontId="23" fillId="0" borderId="78" xfId="3" applyFont="1" applyBorder="1" applyAlignment="1">
      <alignment horizontal="center"/>
    </xf>
    <xf numFmtId="0" fontId="23" fillId="0" borderId="79" xfId="3" applyFont="1" applyBorder="1" applyAlignment="1">
      <alignment horizontal="center"/>
    </xf>
    <xf numFmtId="0" fontId="23" fillId="0" borderId="80" xfId="3" applyFont="1" applyBorder="1" applyAlignment="1">
      <alignment horizontal="center"/>
    </xf>
    <xf numFmtId="0" fontId="23" fillId="0" borderId="82" xfId="3" applyFont="1" applyBorder="1" applyAlignment="1">
      <alignment vertical="center"/>
    </xf>
    <xf numFmtId="0" fontId="23" fillId="0" borderId="83" xfId="3" applyFont="1" applyBorder="1"/>
    <xf numFmtId="0" fontId="23" fillId="0" borderId="84" xfId="3" applyFont="1" applyBorder="1" applyAlignment="1">
      <alignment horizontal="center"/>
    </xf>
    <xf numFmtId="184" fontId="23" fillId="0" borderId="83" xfId="3" applyNumberFormat="1" applyFont="1" applyBorder="1"/>
    <xf numFmtId="185" fontId="23" fillId="0" borderId="85" xfId="3" applyNumberFormat="1" applyFont="1" applyBorder="1"/>
    <xf numFmtId="184" fontId="23" fillId="0" borderId="86" xfId="3" applyNumberFormat="1" applyFont="1" applyBorder="1"/>
    <xf numFmtId="186" fontId="23" fillId="0" borderId="85" xfId="3" applyNumberFormat="1" applyFont="1" applyBorder="1"/>
    <xf numFmtId="184" fontId="23" fillId="0" borderId="87" xfId="3" applyNumberFormat="1" applyFont="1" applyBorder="1"/>
    <xf numFmtId="187" fontId="23" fillId="0" borderId="87" xfId="3" applyNumberFormat="1" applyFont="1" applyBorder="1"/>
    <xf numFmtId="0" fontId="23" fillId="0" borderId="88" xfId="3" applyFont="1" applyBorder="1"/>
    <xf numFmtId="0" fontId="23" fillId="0" borderId="89" xfId="3" applyFont="1" applyBorder="1" applyAlignment="1">
      <alignment vertical="center"/>
    </xf>
    <xf numFmtId="0" fontId="23" fillId="0" borderId="90" xfId="3" applyFont="1" applyBorder="1" applyAlignment="1">
      <alignment vertical="center"/>
    </xf>
    <xf numFmtId="37" fontId="23" fillId="0" borderId="91" xfId="3" applyNumberFormat="1" applyFont="1" applyBorder="1" applyAlignment="1">
      <alignment horizontal="center" vertical="center"/>
    </xf>
    <xf numFmtId="184" fontId="23" fillId="0" borderId="92" xfId="3" applyNumberFormat="1" applyFont="1" applyBorder="1" applyAlignment="1">
      <alignment vertical="center"/>
    </xf>
    <xf numFmtId="188" fontId="23" fillId="0" borderId="93" xfId="3" applyNumberFormat="1" applyFont="1" applyBorder="1" applyAlignment="1">
      <alignment vertical="center"/>
    </xf>
    <xf numFmtId="3" fontId="23" fillId="0" borderId="94" xfId="3" applyNumberFormat="1" applyFont="1" applyBorder="1" applyAlignment="1">
      <alignment vertical="center"/>
    </xf>
    <xf numFmtId="183" fontId="23" fillId="0" borderId="93" xfId="3" applyNumberFormat="1" applyFont="1" applyBorder="1" applyAlignment="1">
      <alignment vertical="center"/>
    </xf>
    <xf numFmtId="184" fontId="23" fillId="0" borderId="90" xfId="3" applyNumberFormat="1" applyFont="1" applyBorder="1" applyAlignment="1">
      <alignment vertical="center"/>
    </xf>
    <xf numFmtId="189" fontId="23" fillId="0" borderId="93" xfId="3" applyNumberFormat="1" applyFont="1" applyBorder="1" applyAlignment="1">
      <alignment vertical="center"/>
    </xf>
    <xf numFmtId="189" fontId="24" fillId="0" borderId="93" xfId="3" applyNumberFormat="1" applyFont="1" applyBorder="1" applyAlignment="1">
      <alignment vertical="center"/>
    </xf>
    <xf numFmtId="184" fontId="23" fillId="0" borderId="94" xfId="3" applyNumberFormat="1" applyFont="1" applyBorder="1" applyAlignment="1">
      <alignment vertical="center"/>
    </xf>
    <xf numFmtId="187" fontId="23" fillId="0" borderId="94" xfId="3" applyNumberFormat="1" applyFont="1" applyBorder="1" applyAlignment="1">
      <alignment vertical="center"/>
    </xf>
    <xf numFmtId="0" fontId="23" fillId="0" borderId="95" xfId="3" applyFont="1" applyBorder="1" applyAlignment="1">
      <alignment vertical="center"/>
    </xf>
    <xf numFmtId="0" fontId="23" fillId="0" borderId="89" xfId="3" applyFont="1" applyBorder="1" applyAlignment="1">
      <alignment horizontal="left" vertical="center" shrinkToFit="1"/>
    </xf>
    <xf numFmtId="0" fontId="23" fillId="0" borderId="90" xfId="3" applyFont="1" applyBorder="1" applyAlignment="1">
      <alignment horizontal="left" shrinkToFit="1"/>
    </xf>
    <xf numFmtId="37" fontId="23" fillId="0" borderId="91" xfId="3" applyNumberFormat="1" applyFont="1" applyBorder="1" applyAlignment="1">
      <alignment horizontal="center"/>
    </xf>
    <xf numFmtId="190" fontId="23" fillId="0" borderId="93" xfId="3" applyNumberFormat="1" applyFont="1" applyBorder="1" applyAlignment="1">
      <alignment vertical="center"/>
    </xf>
    <xf numFmtId="3" fontId="23" fillId="0" borderId="94" xfId="3" applyNumberFormat="1" applyFont="1" applyBorder="1"/>
    <xf numFmtId="183" fontId="23" fillId="0" borderId="93" xfId="3" applyNumberFormat="1" applyFont="1" applyBorder="1"/>
    <xf numFmtId="184" fontId="23" fillId="0" borderId="90" xfId="3" applyNumberFormat="1" applyFont="1" applyBorder="1"/>
    <xf numFmtId="189" fontId="23" fillId="0" borderId="93" xfId="3" applyNumberFormat="1" applyFont="1" applyBorder="1"/>
    <xf numFmtId="189" fontId="24" fillId="0" borderId="93" xfId="3" applyNumberFormat="1" applyFont="1" applyBorder="1"/>
    <xf numFmtId="184" fontId="23" fillId="0" borderId="94" xfId="3" applyNumberFormat="1" applyFont="1" applyBorder="1"/>
    <xf numFmtId="187" fontId="23" fillId="0" borderId="94" xfId="3" applyNumberFormat="1" applyFont="1" applyBorder="1"/>
    <xf numFmtId="0" fontId="23" fillId="0" borderId="96" xfId="3" applyFont="1" applyBorder="1"/>
    <xf numFmtId="0" fontId="23" fillId="0" borderId="89" xfId="3" applyFont="1" applyBorder="1" applyAlignment="1">
      <alignment horizontal="left" vertical="center"/>
    </xf>
    <xf numFmtId="0" fontId="23" fillId="0" borderId="90" xfId="3" applyFont="1" applyBorder="1" applyAlignment="1">
      <alignment horizontal="left"/>
    </xf>
    <xf numFmtId="0" fontId="23" fillId="0" borderId="97" xfId="3" applyFont="1" applyBorder="1" applyAlignment="1">
      <alignment vertical="center"/>
    </xf>
    <xf numFmtId="184" fontId="23" fillId="0" borderId="92" xfId="3" applyNumberFormat="1" applyFont="1" applyBorder="1"/>
    <xf numFmtId="0" fontId="23" fillId="0" borderId="98" xfId="3" applyFont="1" applyBorder="1" applyAlignment="1">
      <alignment vertical="center"/>
    </xf>
    <xf numFmtId="37" fontId="23" fillId="0" borderId="99" xfId="3" applyNumberFormat="1" applyFont="1" applyBorder="1" applyAlignment="1">
      <alignment horizontal="center"/>
    </xf>
    <xf numFmtId="0" fontId="23" fillId="0" borderId="98" xfId="3" applyFont="1" applyBorder="1"/>
    <xf numFmtId="0" fontId="23" fillId="0" borderId="98" xfId="3" applyFont="1" applyBorder="1" applyAlignment="1">
      <alignment horizontal="left"/>
    </xf>
    <xf numFmtId="0" fontId="23" fillId="0" borderId="100" xfId="3" applyFont="1" applyBorder="1" applyAlignment="1">
      <alignment vertical="center"/>
    </xf>
    <xf numFmtId="0" fontId="23" fillId="0" borderId="101" xfId="3" applyFont="1" applyBorder="1" applyAlignment="1">
      <alignment horizontal="left"/>
    </xf>
    <xf numFmtId="37" fontId="23" fillId="0" borderId="102" xfId="3" applyNumberFormat="1" applyFont="1" applyBorder="1" applyAlignment="1">
      <alignment horizontal="center"/>
    </xf>
    <xf numFmtId="0" fontId="23" fillId="0" borderId="103" xfId="3" applyFont="1" applyBorder="1" applyAlignment="1">
      <alignment horizontal="left" vertical="center" shrinkToFit="1"/>
    </xf>
    <xf numFmtId="0" fontId="23" fillId="0" borderId="90" xfId="3" applyFont="1" applyBorder="1" applyAlignment="1">
      <alignment vertical="center" shrinkToFit="1"/>
    </xf>
    <xf numFmtId="0" fontId="23" fillId="0" borderId="91" xfId="3" applyFont="1" applyBorder="1" applyAlignment="1">
      <alignment horizontal="center" vertical="center" shrinkToFit="1"/>
    </xf>
    <xf numFmtId="0" fontId="23" fillId="0" borderId="90" xfId="3" applyFont="1" applyBorder="1" applyAlignment="1">
      <alignment horizontal="center"/>
    </xf>
    <xf numFmtId="37" fontId="23" fillId="0" borderId="104" xfId="3" applyNumberFormat="1" applyFont="1" applyBorder="1" applyAlignment="1">
      <alignment horizontal="center"/>
    </xf>
    <xf numFmtId="190" fontId="23" fillId="0" borderId="93" xfId="3" applyNumberFormat="1" applyFont="1" applyBorder="1" applyAlignment="1">
      <alignment horizontal="right"/>
    </xf>
    <xf numFmtId="0" fontId="23" fillId="0" borderId="90" xfId="3" applyFont="1" applyBorder="1" applyAlignment="1">
      <alignment shrinkToFit="1"/>
    </xf>
    <xf numFmtId="0" fontId="23" fillId="0" borderId="90" xfId="3" applyFont="1" applyBorder="1"/>
    <xf numFmtId="37" fontId="23" fillId="0" borderId="105" xfId="3" applyNumberFormat="1" applyFont="1" applyBorder="1" applyAlignment="1">
      <alignment horizontal="center"/>
    </xf>
    <xf numFmtId="0" fontId="23" fillId="0" borderId="106" xfId="3" applyFont="1" applyBorder="1" applyAlignment="1">
      <alignment vertical="center"/>
    </xf>
    <xf numFmtId="37" fontId="23" fillId="0" borderId="107" xfId="3" applyNumberFormat="1" applyFont="1" applyBorder="1" applyAlignment="1">
      <alignment horizontal="center"/>
    </xf>
    <xf numFmtId="0" fontId="23" fillId="0" borderId="90" xfId="3" applyFont="1" applyBorder="1" applyAlignment="1">
      <alignment horizontal="center" shrinkToFit="1"/>
    </xf>
    <xf numFmtId="0" fontId="23" fillId="0" borderId="106" xfId="3" applyFont="1" applyBorder="1" applyAlignment="1">
      <alignment horizontal="left" vertical="center"/>
    </xf>
    <xf numFmtId="0" fontId="23" fillId="0" borderId="89" xfId="3" applyFont="1" applyBorder="1" applyAlignment="1">
      <alignment vertical="center" shrinkToFit="1"/>
    </xf>
    <xf numFmtId="0" fontId="23" fillId="0" borderId="108" xfId="3" applyFont="1" applyBorder="1" applyAlignment="1">
      <alignment vertical="center" shrinkToFit="1"/>
    </xf>
    <xf numFmtId="0" fontId="23" fillId="0" borderId="89" xfId="3" applyFont="1" applyBorder="1" applyAlignment="1">
      <alignment horizontal="center" vertical="center" shrinkToFit="1"/>
    </xf>
    <xf numFmtId="0" fontId="23" fillId="0" borderId="94" xfId="3" applyFont="1" applyBorder="1" applyAlignment="1">
      <alignment vertical="center" shrinkToFit="1"/>
    </xf>
    <xf numFmtId="191" fontId="23" fillId="0" borderId="109" xfId="3" applyNumberFormat="1" applyFont="1" applyBorder="1" applyAlignment="1">
      <alignment vertical="center"/>
    </xf>
    <xf numFmtId="186" fontId="23" fillId="0" borderId="93" xfId="3" applyNumberFormat="1" applyFont="1" applyBorder="1"/>
    <xf numFmtId="186" fontId="24" fillId="0" borderId="93" xfId="3" applyNumberFormat="1" applyFont="1" applyBorder="1"/>
    <xf numFmtId="186" fontId="23" fillId="0" borderId="94" xfId="3" applyNumberFormat="1" applyFont="1" applyBorder="1"/>
    <xf numFmtId="0" fontId="23" fillId="0" borderId="94" xfId="3" applyFont="1" applyBorder="1" applyAlignment="1">
      <alignment shrinkToFit="1"/>
    </xf>
    <xf numFmtId="0" fontId="23" fillId="0" borderId="91" xfId="3" applyFont="1" applyBorder="1" applyAlignment="1">
      <alignment horizontal="center" shrinkToFit="1"/>
    </xf>
    <xf numFmtId="192" fontId="23" fillId="0" borderId="93" xfId="3" applyNumberFormat="1" applyFont="1" applyBorder="1"/>
    <xf numFmtId="38" fontId="23" fillId="0" borderId="94" xfId="3" applyNumberFormat="1" applyFont="1" applyBorder="1"/>
    <xf numFmtId="192" fontId="24" fillId="0" borderId="93" xfId="3" applyNumberFormat="1" applyFont="1" applyBorder="1"/>
    <xf numFmtId="186" fontId="23" fillId="0" borderId="109" xfId="3" applyNumberFormat="1" applyFont="1" applyBorder="1"/>
    <xf numFmtId="184" fontId="23" fillId="0" borderId="93" xfId="3" applyNumberFormat="1" applyFont="1" applyBorder="1"/>
    <xf numFmtId="3" fontId="23" fillId="0" borderId="90" xfId="3" applyNumberFormat="1" applyFont="1" applyBorder="1"/>
    <xf numFmtId="184" fontId="23" fillId="0" borderId="110" xfId="3" applyNumberFormat="1" applyFont="1" applyBorder="1"/>
    <xf numFmtId="184" fontId="23" fillId="0" borderId="108" xfId="3" applyNumberFormat="1" applyFont="1" applyBorder="1"/>
    <xf numFmtId="0" fontId="23" fillId="0" borderId="111" xfId="3" applyFont="1" applyBorder="1" applyAlignment="1">
      <alignment horizontal="center" vertical="center" shrinkToFit="1"/>
    </xf>
    <xf numFmtId="0" fontId="23" fillId="0" borderId="112" xfId="3" applyFont="1" applyBorder="1" applyAlignment="1">
      <alignment shrinkToFit="1"/>
    </xf>
    <xf numFmtId="0" fontId="23" fillId="0" borderId="113" xfId="3" applyFont="1" applyBorder="1" applyAlignment="1">
      <alignment horizontal="center" shrinkToFit="1"/>
    </xf>
    <xf numFmtId="184" fontId="23" fillId="0" borderId="114" xfId="3" applyNumberFormat="1" applyFont="1" applyBorder="1"/>
    <xf numFmtId="186" fontId="23" fillId="0" borderId="115" xfId="3" applyNumberFormat="1" applyFont="1" applyBorder="1"/>
    <xf numFmtId="3" fontId="23" fillId="0" borderId="112" xfId="3" applyNumberFormat="1" applyFont="1" applyBorder="1"/>
    <xf numFmtId="186" fontId="23" fillId="0" borderId="116" xfId="3" applyNumberFormat="1" applyFont="1" applyBorder="1"/>
    <xf numFmtId="0" fontId="23" fillId="0" borderId="117" xfId="3" applyFont="1" applyBorder="1"/>
    <xf numFmtId="184" fontId="23" fillId="0" borderId="0" xfId="3" applyNumberFormat="1" applyFont="1"/>
    <xf numFmtId="186" fontId="23" fillId="0" borderId="0" xfId="3" applyNumberFormat="1" applyFont="1"/>
    <xf numFmtId="193" fontId="23" fillId="0" borderId="0" xfId="3" applyNumberFormat="1" applyFont="1"/>
    <xf numFmtId="0" fontId="25" fillId="0" borderId="0" xfId="3" applyFont="1" applyAlignment="1">
      <alignment vertical="center"/>
    </xf>
    <xf numFmtId="0" fontId="25" fillId="0" borderId="0" xfId="3" applyFont="1"/>
    <xf numFmtId="0" fontId="25" fillId="0" borderId="0" xfId="3" applyFont="1" applyAlignment="1">
      <alignment horizontal="center"/>
    </xf>
    <xf numFmtId="184" fontId="25" fillId="0" borderId="0" xfId="3" applyNumberFormat="1" applyFont="1"/>
    <xf numFmtId="183" fontId="25" fillId="0" borderId="0" xfId="3" applyNumberFormat="1" applyFont="1"/>
    <xf numFmtId="0" fontId="21" fillId="0" borderId="0" xfId="3" applyFont="1" applyAlignment="1">
      <alignment vertical="center"/>
    </xf>
    <xf numFmtId="0" fontId="23" fillId="4" borderId="67" xfId="3" applyFont="1" applyFill="1" applyBorder="1" applyAlignment="1">
      <alignment horizontal="center"/>
    </xf>
    <xf numFmtId="0" fontId="23" fillId="4" borderId="68" xfId="3" applyFont="1" applyFill="1" applyBorder="1" applyAlignment="1">
      <alignment horizontal="center"/>
    </xf>
    <xf numFmtId="0" fontId="23" fillId="4" borderId="75" xfId="3" applyFont="1" applyFill="1" applyBorder="1" applyAlignment="1">
      <alignment horizontal="center"/>
    </xf>
    <xf numFmtId="0" fontId="23" fillId="4" borderId="76" xfId="3" applyFont="1" applyFill="1" applyBorder="1" applyAlignment="1">
      <alignment horizontal="center"/>
    </xf>
    <xf numFmtId="183" fontId="23" fillId="4" borderId="77" xfId="3" applyNumberFormat="1" applyFont="1" applyFill="1" applyBorder="1" applyAlignment="1">
      <alignment horizontal="center"/>
    </xf>
    <xf numFmtId="0" fontId="23" fillId="4" borderId="78" xfId="3" applyFont="1" applyFill="1" applyBorder="1" applyAlignment="1">
      <alignment horizontal="center"/>
    </xf>
    <xf numFmtId="0" fontId="23" fillId="4" borderId="79" xfId="3" applyFont="1" applyFill="1" applyBorder="1" applyAlignment="1">
      <alignment horizontal="center"/>
    </xf>
    <xf numFmtId="0" fontId="23" fillId="4" borderId="80" xfId="3" applyFont="1" applyFill="1" applyBorder="1" applyAlignment="1">
      <alignment horizontal="center"/>
    </xf>
    <xf numFmtId="0" fontId="23" fillId="0" borderId="95" xfId="3" applyFont="1" applyBorder="1"/>
    <xf numFmtId="3" fontId="23" fillId="0" borderId="118" xfId="3" applyNumberFormat="1" applyFont="1" applyBorder="1"/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  <protection locked="0"/>
    </xf>
    <xf numFmtId="182" fontId="12" fillId="0" borderId="44" xfId="1" applyNumberFormat="1" applyFont="1" applyBorder="1" applyProtection="1">
      <alignment vertical="center"/>
    </xf>
    <xf numFmtId="194" fontId="0" fillId="0" borderId="0" xfId="0" applyNumberFormat="1">
      <alignment vertical="center"/>
    </xf>
    <xf numFmtId="0" fontId="0" fillId="0" borderId="0" xfId="0" applyAlignment="1">
      <alignment vertical="center"/>
    </xf>
    <xf numFmtId="194" fontId="0" fillId="0" borderId="0" xfId="0" applyNumberFormat="1" applyAlignment="1">
      <alignment vertical="center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 textRotation="255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41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8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76" fontId="16" fillId="0" borderId="24" xfId="0" applyNumberFormat="1" applyFont="1" applyFill="1" applyBorder="1" applyAlignment="1" applyProtection="1">
      <alignment horizontal="center" vertical="center"/>
    </xf>
    <xf numFmtId="176" fontId="16" fillId="0" borderId="25" xfId="0" applyNumberFormat="1" applyFont="1" applyFill="1" applyBorder="1" applyAlignment="1" applyProtection="1">
      <alignment horizontal="center" vertical="center"/>
    </xf>
    <xf numFmtId="176" fontId="16" fillId="0" borderId="27" xfId="0" applyNumberFormat="1" applyFont="1" applyFill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182" fontId="9" fillId="0" borderId="11" xfId="1" applyNumberFormat="1" applyFont="1" applyBorder="1" applyAlignment="1" applyProtection="1">
      <alignment horizontal="right" vertical="center" shrinkToFit="1"/>
    </xf>
    <xf numFmtId="182" fontId="9" fillId="0" borderId="46" xfId="1" applyNumberFormat="1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8" fontId="9" fillId="0" borderId="11" xfId="1" applyFont="1" applyBorder="1" applyAlignment="1" applyProtection="1">
      <alignment horizontal="right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182" fontId="9" fillId="0" borderId="25" xfId="1" applyNumberFormat="1" applyFont="1" applyBorder="1" applyAlignment="1" applyProtection="1">
      <alignment horizontal="right" vertical="center" shrinkToFit="1"/>
    </xf>
    <xf numFmtId="182" fontId="9" fillId="0" borderId="19" xfId="1" applyNumberFormat="1" applyFont="1" applyBorder="1" applyAlignment="1" applyProtection="1">
      <alignment horizontal="right" vertical="center" shrinkToFit="1"/>
    </xf>
    <xf numFmtId="38" fontId="9" fillId="0" borderId="46" xfId="1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distributed" vertical="distributed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180" fontId="3" fillId="0" borderId="19" xfId="0" applyNumberFormat="1" applyFont="1" applyBorder="1" applyAlignment="1" applyProtection="1">
      <alignment vertical="center"/>
    </xf>
    <xf numFmtId="180" fontId="3" fillId="0" borderId="28" xfId="0" applyNumberFormat="1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38" fontId="7" fillId="0" borderId="11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distributed"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  <xf numFmtId="0" fontId="7" fillId="0" borderId="4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5" fontId="8" fillId="0" borderId="0" xfId="1" applyNumberFormat="1" applyFont="1" applyBorder="1" applyAlignment="1" applyProtection="1">
      <alignment horizontal="left" vertical="center"/>
    </xf>
    <xf numFmtId="5" fontId="8" fillId="0" borderId="2" xfId="1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6" fillId="0" borderId="31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4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21" xfId="0" applyFont="1" applyBorder="1" applyAlignment="1" applyProtection="1">
      <alignment horizontal="distributed" vertical="center"/>
      <protection locked="0"/>
    </xf>
    <xf numFmtId="179" fontId="3" fillId="0" borderId="0" xfId="0" applyNumberFormat="1" applyFont="1" applyAlignment="1" applyProtection="1">
      <alignment horizontal="distributed"/>
    </xf>
    <xf numFmtId="179" fontId="3" fillId="0" borderId="3" xfId="0" applyNumberFormat="1" applyFont="1" applyBorder="1" applyAlignment="1" applyProtection="1">
      <alignment horizontal="distributed"/>
    </xf>
    <xf numFmtId="0" fontId="4" fillId="0" borderId="0" xfId="0" applyFont="1" applyBorder="1" applyAlignment="1" applyProtection="1">
      <alignment horizontal="left" vertical="center"/>
      <protection locked="0"/>
    </xf>
    <xf numFmtId="6" fontId="9" fillId="0" borderId="2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180" fontId="3" fillId="0" borderId="19" xfId="0" applyNumberFormat="1" applyFont="1" applyBorder="1" applyAlignment="1" applyProtection="1">
      <alignment horizontal="center" vertical="center"/>
    </xf>
    <xf numFmtId="180" fontId="3" fillId="0" borderId="28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176" fontId="3" fillId="0" borderId="61" xfId="0" applyNumberFormat="1" applyFont="1" applyBorder="1" applyAlignment="1" applyProtection="1">
      <alignment horizontal="center" vertical="center"/>
    </xf>
    <xf numFmtId="176" fontId="3" fillId="0" borderId="46" xfId="0" applyNumberFormat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left" vertical="center"/>
    </xf>
    <xf numFmtId="5" fontId="8" fillId="0" borderId="0" xfId="1" applyNumberFormat="1" applyFont="1" applyBorder="1" applyAlignment="1" applyProtection="1">
      <alignment horizontal="center" vertical="center"/>
      <protection locked="0"/>
    </xf>
    <xf numFmtId="5" fontId="8" fillId="0" borderId="2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178" fontId="6" fillId="0" borderId="0" xfId="0" applyNumberFormat="1" applyFont="1" applyBorder="1" applyAlignment="1" applyProtection="1">
      <alignment horizontal="right" vertical="center" shrinkToFit="1"/>
      <protection locked="0"/>
    </xf>
    <xf numFmtId="179" fontId="3" fillId="0" borderId="0" xfId="0" applyNumberFormat="1" applyFont="1" applyAlignment="1" applyProtection="1">
      <alignment horizontal="distributed"/>
      <protection locked="0"/>
    </xf>
    <xf numFmtId="179" fontId="3" fillId="0" borderId="3" xfId="0" applyNumberFormat="1" applyFont="1" applyBorder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180" fontId="7" fillId="0" borderId="19" xfId="0" applyNumberFormat="1" applyFont="1" applyBorder="1" applyAlignment="1" applyProtection="1">
      <alignment horizontal="center" vertical="center"/>
      <protection locked="0"/>
    </xf>
    <xf numFmtId="18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82" fontId="9" fillId="0" borderId="11" xfId="1" applyNumberFormat="1" applyFont="1" applyBorder="1" applyAlignment="1" applyProtection="1">
      <alignment horizontal="right" vertical="center" shrinkToFit="1"/>
      <protection locked="0"/>
    </xf>
    <xf numFmtId="38" fontId="9" fillId="0" borderId="11" xfId="1" applyFont="1" applyBorder="1" applyAlignment="1" applyProtection="1">
      <alignment horizontal="right" vertical="center" shrinkToFit="1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41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76" fontId="3" fillId="0" borderId="29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176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2" fontId="9" fillId="0" borderId="19" xfId="1" applyNumberFormat="1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horizontal="right" vertical="center" shrinkToFi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38" fontId="9" fillId="0" borderId="19" xfId="1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183" fontId="22" fillId="0" borderId="0" xfId="3" applyNumberFormat="1" applyFont="1" applyAlignment="1">
      <alignment horizontal="center" vertical="center"/>
    </xf>
    <xf numFmtId="0" fontId="18" fillId="0" borderId="0" xfId="3" applyFont="1" applyAlignment="1"/>
    <xf numFmtId="0" fontId="23" fillId="0" borderId="65" xfId="3" applyFont="1" applyBorder="1" applyAlignment="1">
      <alignment horizontal="center" vertical="center"/>
    </xf>
    <xf numFmtId="0" fontId="13" fillId="0" borderId="73" xfId="3" applyFont="1" applyBorder="1"/>
    <xf numFmtId="0" fontId="23" fillId="0" borderId="66" xfId="3" applyFont="1" applyBorder="1" applyAlignment="1">
      <alignment horizontal="center" vertical="center"/>
    </xf>
    <xf numFmtId="0" fontId="13" fillId="0" borderId="74" xfId="3" applyFont="1" applyBorder="1"/>
    <xf numFmtId="183" fontId="23" fillId="0" borderId="69" xfId="3" applyNumberFormat="1" applyFont="1" applyBorder="1" applyAlignment="1">
      <alignment horizontal="center"/>
    </xf>
    <xf numFmtId="0" fontId="13" fillId="0" borderId="70" xfId="3" applyFont="1" applyBorder="1"/>
    <xf numFmtId="0" fontId="23" fillId="0" borderId="71" xfId="3" applyFont="1" applyBorder="1" applyAlignment="1">
      <alignment horizontal="center"/>
    </xf>
    <xf numFmtId="0" fontId="23" fillId="0" borderId="72" xfId="3" applyFont="1" applyBorder="1" applyAlignment="1">
      <alignment horizontal="center" vertical="center"/>
    </xf>
    <xf numFmtId="0" fontId="13" fillId="0" borderId="81" xfId="3" applyFont="1" applyBorder="1"/>
    <xf numFmtId="0" fontId="23" fillId="4" borderId="65" xfId="3" applyFont="1" applyFill="1" applyBorder="1" applyAlignment="1">
      <alignment horizontal="center" vertical="center"/>
    </xf>
    <xf numFmtId="0" fontId="23" fillId="4" borderId="66" xfId="3" applyFont="1" applyFill="1" applyBorder="1" applyAlignment="1">
      <alignment horizontal="center" vertical="center"/>
    </xf>
    <xf numFmtId="183" fontId="23" fillId="4" borderId="69" xfId="3" applyNumberFormat="1" applyFont="1" applyFill="1" applyBorder="1" applyAlignment="1">
      <alignment horizontal="center"/>
    </xf>
    <xf numFmtId="0" fontId="23" fillId="4" borderId="71" xfId="3" applyFont="1" applyFill="1" applyBorder="1" applyAlignment="1">
      <alignment horizont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33"/>
      <color rgb="FFCCFF66"/>
      <color rgb="FFFFFF99"/>
      <color rgb="FFFFFF00"/>
      <color rgb="FFFFFF66"/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18</xdr:row>
      <xdr:rowOff>0</xdr:rowOff>
    </xdr:from>
    <xdr:to>
      <xdr:col>2</xdr:col>
      <xdr:colOff>1714500</xdr:colOff>
      <xdr:row>18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52650" y="4295775"/>
          <a:ext cx="52387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152400</xdr:colOff>
      <xdr:row>8</xdr:row>
      <xdr:rowOff>57149</xdr:rowOff>
    </xdr:from>
    <xdr:ext cx="495299" cy="485775"/>
    <xdr:sp macro="" textlink="">
      <xdr:nvSpPr>
        <xdr:cNvPr id="3" name="Shape 1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63100" y="1438274"/>
          <a:ext cx="495299" cy="485775"/>
        </a:xfrm>
        <a:prstGeom prst="ellipse">
          <a:avLst/>
        </a:prstGeom>
        <a:solidFill>
          <a:srgbClr val="FFFFFF">
            <a:alpha val="0"/>
          </a:srgbClr>
        </a:solidFill>
        <a:ln w="6350" cap="flat" cmpd="sng">
          <a:solidFill>
            <a:schemeClr val="bg1">
              <a:lumMod val="65000"/>
              <a:alpha val="90000"/>
            </a:schemeClr>
          </a:solidFill>
          <a:prstDash val="sysDot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50"/>
            <a:t>印</a:t>
          </a:r>
          <a:endParaRPr sz="105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438150</xdr:colOff>
      <xdr:row>10</xdr:row>
      <xdr:rowOff>19050</xdr:rowOff>
    </xdr:from>
    <xdr:ext cx="1400175" cy="419100"/>
    <xdr:sp macro="" textlink="">
      <xdr:nvSpPr>
        <xdr:cNvPr id="2" name="Shape 2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086475" y="2219325"/>
          <a:ext cx="1400175" cy="419100"/>
        </a:xfrm>
        <a:prstGeom prst="wedgeEllipseCallout">
          <a:avLst>
            <a:gd name="adj1" fmla="val 108505"/>
            <a:gd name="adj2" fmla="val -52187"/>
          </a:avLst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個数又は％</a:t>
          </a:r>
          <a:endParaRPr sz="1400"/>
        </a:p>
      </xdr:txBody>
    </xdr:sp>
    <xdr:clientData fLocksWithSheet="0"/>
  </xdr:oneCellAnchor>
  <xdr:oneCellAnchor>
    <xdr:from>
      <xdr:col>8</xdr:col>
      <xdr:colOff>628650</xdr:colOff>
      <xdr:row>1</xdr:row>
      <xdr:rowOff>133350</xdr:rowOff>
    </xdr:from>
    <xdr:ext cx="2095500" cy="1019175"/>
    <xdr:sp macro="" textlink="">
      <xdr:nvSpPr>
        <xdr:cNvPr id="3" name="Shape 2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953750" y="476250"/>
          <a:ext cx="2095500" cy="1019175"/>
        </a:xfrm>
        <a:prstGeom prst="wedgeEllipseCallout">
          <a:avLst>
            <a:gd name="adj1" fmla="val -83304"/>
            <a:gd name="adj2" fmla="val 10958"/>
          </a:avLst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lnSpc>
              <a:spcPct val="121428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ポイント</a:t>
          </a:r>
          <a:endParaRPr sz="1400"/>
        </a:p>
        <a:p>
          <a:pPr marL="0" lvl="0" indent="0" algn="l" rtl="0">
            <a:lnSpc>
              <a:spcPct val="114285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 b="0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期間を記入（西暦）</a:t>
          </a:r>
          <a:endParaRPr sz="1400" b="0" i="0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1</xdr:col>
      <xdr:colOff>552450</xdr:colOff>
      <xdr:row>1</xdr:row>
      <xdr:rowOff>19050</xdr:rowOff>
    </xdr:from>
    <xdr:ext cx="3467100" cy="895350"/>
    <xdr:sp macro="" textlink="">
      <xdr:nvSpPr>
        <xdr:cNvPr id="4" name="Shape 3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543175" y="361950"/>
          <a:ext cx="3467100" cy="895350"/>
        </a:xfrm>
        <a:prstGeom prst="wedgeEllipseCallout">
          <a:avLst>
            <a:gd name="adj1" fmla="val -40634"/>
            <a:gd name="adj2" fmla="val 14894"/>
          </a:avLst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73150" tIns="41125" rIns="73150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6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サンプル</a:t>
          </a:r>
          <a:endParaRPr sz="1400"/>
        </a:p>
      </xdr:txBody>
    </xdr:sp>
    <xdr:clientData fLocksWithSheet="0"/>
  </xdr:oneCellAnchor>
  <xdr:oneCellAnchor>
    <xdr:from>
      <xdr:col>5</xdr:col>
      <xdr:colOff>895350</xdr:colOff>
      <xdr:row>16</xdr:row>
      <xdr:rowOff>333375</xdr:rowOff>
    </xdr:from>
    <xdr:ext cx="3438525" cy="495300"/>
    <xdr:sp macro="" textlink="">
      <xdr:nvSpPr>
        <xdr:cNvPr id="5" name="Shape 3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334250" y="4819650"/>
          <a:ext cx="3438525" cy="495300"/>
        </a:xfrm>
        <a:prstGeom prst="wedgeEllipseCallout">
          <a:avLst>
            <a:gd name="adj1" fmla="val -45574"/>
            <a:gd name="adj2" fmla="val -631579"/>
          </a:avLst>
        </a:pr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これらの項目があれば良い</a:t>
          </a:r>
          <a:endParaRPr sz="1400"/>
        </a:p>
      </xdr:txBody>
    </xdr:sp>
    <xdr:clientData fLocksWithSheet="0"/>
  </xdr:oneCellAnchor>
  <xdr:oneCellAnchor>
    <xdr:from>
      <xdr:col>0</xdr:col>
      <xdr:colOff>1971675</xdr:colOff>
      <xdr:row>18</xdr:row>
      <xdr:rowOff>247650</xdr:rowOff>
    </xdr:from>
    <xdr:ext cx="5381625" cy="933450"/>
    <xdr:sp macro="" textlink="">
      <xdr:nvSpPr>
        <xdr:cNvPr id="6" name="Shape 3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971675" y="5495925"/>
          <a:ext cx="5381625" cy="933450"/>
        </a:xfrm>
        <a:prstGeom prst="wedgeEllipseCallout">
          <a:avLst>
            <a:gd name="adj1" fmla="val -41843"/>
            <a:gd name="adj2" fmla="val 10824"/>
          </a:avLst>
        </a:pr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45700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b="1" i="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様式はＡ－４，Ａ－３どちらでも可</a:t>
          </a:r>
          <a:endParaRPr sz="1400"/>
        </a:p>
      </xdr:txBody>
    </xdr:sp>
    <xdr:clientData fLocksWithSheet="0"/>
  </xdr:oneCellAnchor>
  <xdr:oneCellAnchor>
    <xdr:from>
      <xdr:col>5</xdr:col>
      <xdr:colOff>933450</xdr:colOff>
      <xdr:row>16</xdr:row>
      <xdr:rowOff>333375</xdr:rowOff>
    </xdr:from>
    <xdr:ext cx="3438525" cy="495300"/>
    <xdr:sp macro="" textlink="">
      <xdr:nvSpPr>
        <xdr:cNvPr id="7" name="Shape 3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7372350" y="4819650"/>
          <a:ext cx="3438525" cy="495300"/>
        </a:xfrm>
        <a:prstGeom prst="wedgeEllipseCallout">
          <a:avLst>
            <a:gd name="adj1" fmla="val -3134"/>
            <a:gd name="adj2" fmla="val -639472"/>
          </a:avLst>
        </a:pr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これらの項目があれば良い</a:t>
          </a:r>
          <a:endParaRPr sz="1400"/>
        </a:p>
      </xdr:txBody>
    </xdr:sp>
    <xdr:clientData fLocksWithSheet="0"/>
  </xdr:oneCellAnchor>
  <xdr:oneCellAnchor>
    <xdr:from>
      <xdr:col>5</xdr:col>
      <xdr:colOff>914400</xdr:colOff>
      <xdr:row>16</xdr:row>
      <xdr:rowOff>257175</xdr:rowOff>
    </xdr:from>
    <xdr:ext cx="3457575" cy="638175"/>
    <xdr:sp macro="" textlink="">
      <xdr:nvSpPr>
        <xdr:cNvPr id="8" name="Shape 3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7353300" y="4743450"/>
          <a:ext cx="3457575" cy="638175"/>
        </a:xfrm>
        <a:prstGeom prst="wedgeEllipseCallout">
          <a:avLst>
            <a:gd name="adj1" fmla="val 58088"/>
            <a:gd name="adj2" fmla="val -476000"/>
          </a:avLst>
        </a:pr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これらの項目があれば良い</a:t>
          </a:r>
          <a:endParaRPr sz="1400"/>
        </a:p>
      </xdr:txBody>
    </xdr:sp>
    <xdr:clientData fLocksWithSheet="0"/>
  </xdr:oneCellAnchor>
  <xdr:oneCellAnchor>
    <xdr:from>
      <xdr:col>5</xdr:col>
      <xdr:colOff>933450</xdr:colOff>
      <xdr:row>16</xdr:row>
      <xdr:rowOff>219075</xdr:rowOff>
    </xdr:from>
    <xdr:ext cx="3457575" cy="723900"/>
    <xdr:sp macro="" textlink="">
      <xdr:nvSpPr>
        <xdr:cNvPr id="9" name="Shape 3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7372350" y="4705350"/>
          <a:ext cx="3457575" cy="723900"/>
        </a:xfrm>
        <a:prstGeom prst="wedgeEllipseCallout">
          <a:avLst>
            <a:gd name="adj1" fmla="val 123755"/>
            <a:gd name="adj2" fmla="val -428667"/>
          </a:avLst>
        </a:prstGeom>
        <a:solidFill>
          <a:srgbClr val="CC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FF0000"/>
              </a:solidFill>
              <a:latin typeface="MS PGothic"/>
              <a:ea typeface="MS PGothic"/>
              <a:cs typeface="MS PGothic"/>
              <a:sym typeface="MS PGothic"/>
            </a:rPr>
            <a:t>これらの項目があれば良い</a:t>
          </a: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ikoh-my.sharepoint.com/Users/osamu.itabashi/Desktop/&#26087;format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提出について"/>
      <sheetName val="請求書(記載要領)"/>
      <sheetName val="請求書"/>
      <sheetName val="出来形調書（記載要領）"/>
      <sheetName val="出来形調書(工事契約)"/>
      <sheetName val="内訳(例"/>
      <sheetName val="単位コード表"/>
    </sheetNames>
    <sheetDataSet>
      <sheetData sheetId="0"/>
      <sheetData sheetId="1"/>
      <sheetData sheetId="2"/>
      <sheetData sheetId="3"/>
      <sheetData sheetId="4"/>
      <sheetData sheetId="5"/>
      <sheetData sheetId="6">
        <row r="101">
          <cell r="A101" t="str">
            <v>ﾌﾞﾛｯｸ</v>
          </cell>
        </row>
        <row r="102">
          <cell r="A102" t="str">
            <v>部</v>
          </cell>
        </row>
        <row r="103">
          <cell r="A103" t="str">
            <v>cm</v>
          </cell>
        </row>
        <row r="104">
          <cell r="A104" t="str">
            <v>台</v>
          </cell>
        </row>
        <row r="105">
          <cell r="A105" t="str">
            <v>ﾀﾞｰｽ</v>
          </cell>
        </row>
        <row r="106">
          <cell r="A106" t="str">
            <v>日</v>
          </cell>
        </row>
        <row r="107">
          <cell r="A107" t="str">
            <v>その他</v>
          </cell>
        </row>
        <row r="108">
          <cell r="A108" t="str">
            <v>袋</v>
          </cell>
        </row>
        <row r="109">
          <cell r="A109" t="str">
            <v>g</v>
          </cell>
        </row>
        <row r="110">
          <cell r="A110" t="str">
            <v>箱</v>
          </cell>
        </row>
        <row r="111">
          <cell r="A111" t="str">
            <v>本</v>
          </cell>
        </row>
        <row r="112">
          <cell r="A112" t="str">
            <v>時間</v>
          </cell>
        </row>
        <row r="113">
          <cell r="A113" t="str">
            <v>条</v>
          </cell>
        </row>
        <row r="114">
          <cell r="A114" t="str">
            <v>畳</v>
          </cell>
        </row>
        <row r="115">
          <cell r="A115" t="str">
            <v>ヶ所</v>
          </cell>
        </row>
        <row r="116">
          <cell r="A116" t="str">
            <v>箇所</v>
          </cell>
        </row>
        <row r="117">
          <cell r="A117" t="str">
            <v>巻</v>
          </cell>
        </row>
        <row r="118">
          <cell r="A118" t="str">
            <v>ｹｰﾌﾞﾙ</v>
          </cell>
        </row>
        <row r="119">
          <cell r="A119" t="str">
            <v>缶</v>
          </cell>
        </row>
        <row r="120">
          <cell r="A120" t="str">
            <v>橋脚</v>
          </cell>
        </row>
        <row r="121">
          <cell r="A121" t="str">
            <v>空m3</v>
          </cell>
        </row>
        <row r="122">
          <cell r="A122" t="str">
            <v>掛m2</v>
          </cell>
        </row>
        <row r="123">
          <cell r="A123" t="str">
            <v>径間</v>
          </cell>
        </row>
        <row r="124">
          <cell r="A124" t="str">
            <v>回</v>
          </cell>
        </row>
        <row r="125">
          <cell r="A125" t="str">
            <v>軒</v>
          </cell>
        </row>
        <row r="126">
          <cell r="A126" t="str">
            <v>ヶ</v>
          </cell>
        </row>
        <row r="127">
          <cell r="A127" t="str">
            <v>kg</v>
          </cell>
        </row>
        <row r="128">
          <cell r="A128" t="str">
            <v>基</v>
          </cell>
        </row>
        <row r="129">
          <cell r="A129" t="str">
            <v>個</v>
          </cell>
        </row>
        <row r="130">
          <cell r="A130" t="str">
            <v>組</v>
          </cell>
        </row>
        <row r="131">
          <cell r="A131" t="str">
            <v>ﾘｯﾄﾙ</v>
          </cell>
        </row>
        <row r="132">
          <cell r="A132" t="str">
            <v>m</v>
          </cell>
        </row>
        <row r="133">
          <cell r="A133" t="str">
            <v>m2</v>
          </cell>
        </row>
        <row r="134">
          <cell r="A134" t="str">
            <v>m3</v>
          </cell>
        </row>
        <row r="135">
          <cell r="A135" t="str">
            <v>枚</v>
          </cell>
        </row>
        <row r="136">
          <cell r="A136" t="str">
            <v>面</v>
          </cell>
        </row>
        <row r="137">
          <cell r="A137" t="str">
            <v>丸</v>
          </cell>
        </row>
        <row r="138">
          <cell r="A138" t="str">
            <v>月</v>
          </cell>
        </row>
        <row r="139">
          <cell r="A139" t="str">
            <v>人</v>
          </cell>
        </row>
        <row r="140">
          <cell r="A140" t="str">
            <v>人工</v>
          </cell>
        </row>
        <row r="141">
          <cell r="A141" t="str">
            <v>人・月</v>
          </cell>
        </row>
        <row r="142">
          <cell r="A142" t="str">
            <v>人・日</v>
          </cell>
        </row>
        <row r="143">
          <cell r="A143" t="str">
            <v>人・h</v>
          </cell>
        </row>
        <row r="144">
          <cell r="A144" t="str">
            <v>台・回</v>
          </cell>
        </row>
        <row r="145">
          <cell r="A145" t="str">
            <v>台・週</v>
          </cell>
        </row>
        <row r="146">
          <cell r="A146" t="str">
            <v>台・月</v>
          </cell>
        </row>
        <row r="147">
          <cell r="A147" t="str">
            <v>台・日</v>
          </cell>
        </row>
        <row r="148">
          <cell r="A148" t="str">
            <v>枚・月</v>
          </cell>
        </row>
        <row r="149">
          <cell r="A149" t="str">
            <v>枚・日</v>
          </cell>
        </row>
        <row r="150">
          <cell r="A150" t="str">
            <v>本・月</v>
          </cell>
        </row>
        <row r="151">
          <cell r="A151" t="str">
            <v>本・日</v>
          </cell>
        </row>
        <row r="152">
          <cell r="A152" t="str">
            <v>組・月</v>
          </cell>
        </row>
        <row r="153">
          <cell r="A153" t="str">
            <v>組・日</v>
          </cell>
        </row>
        <row r="154">
          <cell r="A154" t="str">
            <v>個・月</v>
          </cell>
        </row>
        <row r="155">
          <cell r="A155" t="str">
            <v>個・日</v>
          </cell>
        </row>
        <row r="156">
          <cell r="A156" t="str">
            <v>基・m</v>
          </cell>
        </row>
        <row r="157">
          <cell r="A157" t="str">
            <v>基・回</v>
          </cell>
        </row>
        <row r="158">
          <cell r="A158" t="str">
            <v>ﾋﾟｰｽ</v>
          </cell>
        </row>
        <row r="159">
          <cell r="A159" t="str">
            <v>式・月</v>
          </cell>
        </row>
        <row r="160">
          <cell r="A160" t="str">
            <v>式・日</v>
          </cell>
        </row>
        <row r="161">
          <cell r="A161" t="str">
            <v>t・月</v>
          </cell>
        </row>
        <row r="162">
          <cell r="A162" t="str">
            <v>t・日</v>
          </cell>
        </row>
        <row r="163">
          <cell r="A163" t="str">
            <v>m・日</v>
          </cell>
        </row>
        <row r="164">
          <cell r="A164" t="str">
            <v>棟・月</v>
          </cell>
        </row>
        <row r="165">
          <cell r="A165" t="str">
            <v>%</v>
          </cell>
        </row>
        <row r="166">
          <cell r="A166" t="str">
            <v>ｼｰｽﾞﾝ</v>
          </cell>
        </row>
        <row r="167">
          <cell r="A167" t="str">
            <v>ｾｸﾞﾒﾝﾄ</v>
          </cell>
        </row>
        <row r="168">
          <cell r="A168" t="str">
            <v>双</v>
          </cell>
        </row>
        <row r="169">
          <cell r="A169" t="str">
            <v>束</v>
          </cell>
        </row>
        <row r="170">
          <cell r="A170" t="str">
            <v>足</v>
          </cell>
        </row>
        <row r="171">
          <cell r="A171" t="str">
            <v>式</v>
          </cell>
        </row>
        <row r="172">
          <cell r="A172" t="str">
            <v>ｾｯﾄ</v>
          </cell>
        </row>
        <row r="173">
          <cell r="A173" t="str">
            <v>坪</v>
          </cell>
        </row>
        <row r="174">
          <cell r="A174" t="str">
            <v>点</v>
          </cell>
        </row>
        <row r="175">
          <cell r="A175" t="str">
            <v>丁</v>
          </cell>
        </row>
        <row r="176">
          <cell r="A176" t="str">
            <v>着</v>
          </cell>
        </row>
        <row r="177">
          <cell r="A177" t="str">
            <v>t</v>
          </cell>
        </row>
        <row r="178">
          <cell r="A178" t="str">
            <v>灯</v>
          </cell>
        </row>
        <row r="179">
          <cell r="A179" t="str">
            <v>扉</v>
          </cell>
        </row>
        <row r="180">
          <cell r="A180" t="str">
            <v>請負</v>
          </cell>
        </row>
        <row r="181">
          <cell r="A181" t="str">
            <v>ﾕﾆｯﾄ</v>
          </cell>
        </row>
        <row r="182">
          <cell r="A182" t="str">
            <v>枠</v>
          </cell>
        </row>
        <row r="183">
          <cell r="A183" t="str">
            <v>年</v>
          </cell>
        </row>
        <row r="184">
          <cell r="A184" t="str">
            <v>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"/>
  <sheetViews>
    <sheetView tabSelected="1" workbookViewId="0">
      <selection activeCell="C10" sqref="C10"/>
    </sheetView>
  </sheetViews>
  <sheetFormatPr defaultRowHeight="18.75"/>
  <cols>
    <col min="2" max="2" width="11.375" bestFit="1" customWidth="1"/>
    <col min="3" max="3" width="53" bestFit="1" customWidth="1"/>
  </cols>
  <sheetData>
    <row r="1" spans="1:3">
      <c r="A1" t="s">
        <v>213</v>
      </c>
      <c r="B1" t="s">
        <v>206</v>
      </c>
    </row>
    <row r="2" spans="1:3">
      <c r="A2" t="s">
        <v>218</v>
      </c>
      <c r="B2" s="241">
        <v>44180</v>
      </c>
      <c r="C2" t="s">
        <v>207</v>
      </c>
    </row>
    <row r="3" spans="1:3">
      <c r="A3" t="s">
        <v>214</v>
      </c>
      <c r="B3" s="241">
        <v>44181</v>
      </c>
      <c r="C3" t="s">
        <v>208</v>
      </c>
    </row>
    <row r="4" spans="1:3">
      <c r="A4" s="242" t="s">
        <v>215</v>
      </c>
      <c r="B4" s="243">
        <v>44201</v>
      </c>
      <c r="C4" t="s">
        <v>211</v>
      </c>
    </row>
    <row r="5" spans="1:3">
      <c r="A5" s="242"/>
      <c r="B5" s="243"/>
      <c r="C5" t="s">
        <v>212</v>
      </c>
    </row>
    <row r="6" spans="1:3">
      <c r="A6" t="s">
        <v>216</v>
      </c>
      <c r="B6" s="241">
        <v>44202</v>
      </c>
      <c r="C6" t="s">
        <v>217</v>
      </c>
    </row>
    <row r="7" spans="1:3">
      <c r="A7" t="s">
        <v>220</v>
      </c>
      <c r="B7" s="241">
        <v>44581</v>
      </c>
      <c r="C7" t="s">
        <v>221</v>
      </c>
    </row>
    <row r="8" spans="1:3">
      <c r="B8" s="241"/>
    </row>
    <row r="9" spans="1:3">
      <c r="B9" s="241"/>
    </row>
    <row r="10" spans="1:3">
      <c r="B10" s="241"/>
    </row>
    <row r="11" spans="1:3">
      <c r="B11" s="241"/>
    </row>
    <row r="12" spans="1:3">
      <c r="B12" s="241"/>
    </row>
    <row r="13" spans="1:3">
      <c r="B13" s="241"/>
    </row>
    <row r="14" spans="1:3">
      <c r="B14" s="241"/>
    </row>
    <row r="15" spans="1:3">
      <c r="B15" s="241"/>
    </row>
    <row r="16" spans="1:3">
      <c r="B16" s="241"/>
    </row>
    <row r="17" spans="2:2">
      <c r="B17" s="241"/>
    </row>
    <row r="18" spans="2:2">
      <c r="B18" s="241"/>
    </row>
    <row r="19" spans="2:2">
      <c r="B19" s="241"/>
    </row>
    <row r="20" spans="2:2">
      <c r="B20" s="241"/>
    </row>
    <row r="21" spans="2:2">
      <c r="B21" s="241"/>
    </row>
    <row r="22" spans="2:2">
      <c r="B22" s="241"/>
    </row>
    <row r="23" spans="2:2">
      <c r="B23" s="241"/>
    </row>
    <row r="24" spans="2:2">
      <c r="B24" s="241"/>
    </row>
    <row r="25" spans="2:2">
      <c r="B25" s="241"/>
    </row>
    <row r="26" spans="2:2">
      <c r="B26" s="241"/>
    </row>
    <row r="27" spans="2:2">
      <c r="B27" s="241"/>
    </row>
    <row r="28" spans="2:2">
      <c r="B28" s="241"/>
    </row>
    <row r="29" spans="2:2">
      <c r="B29" s="241"/>
    </row>
    <row r="30" spans="2:2">
      <c r="B30" s="241"/>
    </row>
    <row r="31" spans="2:2">
      <c r="B31" s="241"/>
    </row>
    <row r="32" spans="2:2">
      <c r="B32" s="241"/>
    </row>
    <row r="33" spans="2:2">
      <c r="B33" s="241"/>
    </row>
    <row r="34" spans="2:2">
      <c r="B34" s="241"/>
    </row>
    <row r="35" spans="2:2">
      <c r="B35" s="241"/>
    </row>
    <row r="36" spans="2:2">
      <c r="B36" s="241"/>
    </row>
    <row r="37" spans="2:2">
      <c r="B37" s="241"/>
    </row>
    <row r="38" spans="2:2">
      <c r="B38" s="241"/>
    </row>
    <row r="39" spans="2:2">
      <c r="B39" s="241"/>
    </row>
    <row r="40" spans="2:2">
      <c r="B40" s="241"/>
    </row>
    <row r="41" spans="2:2">
      <c r="B41" s="241"/>
    </row>
    <row r="42" spans="2:2">
      <c r="B42" s="241"/>
    </row>
    <row r="43" spans="2:2">
      <c r="B43" s="241"/>
    </row>
    <row r="44" spans="2:2">
      <c r="B44" s="241"/>
    </row>
    <row r="45" spans="2:2">
      <c r="B45" s="241"/>
    </row>
    <row r="46" spans="2:2">
      <c r="B46" s="241"/>
    </row>
    <row r="47" spans="2:2">
      <c r="B47" s="241"/>
    </row>
    <row r="48" spans="2:2">
      <c r="B48" s="241"/>
    </row>
    <row r="49" spans="2:2">
      <c r="B49" s="241"/>
    </row>
    <row r="50" spans="2:2">
      <c r="B50" s="241"/>
    </row>
    <row r="51" spans="2:2">
      <c r="B51" s="241"/>
    </row>
    <row r="52" spans="2:2">
      <c r="B52" s="241"/>
    </row>
    <row r="53" spans="2:2">
      <c r="B53" s="241"/>
    </row>
    <row r="54" spans="2:2">
      <c r="B54" s="241"/>
    </row>
    <row r="55" spans="2:2">
      <c r="B55" s="241"/>
    </row>
    <row r="56" spans="2:2">
      <c r="B56" s="241"/>
    </row>
    <row r="57" spans="2:2">
      <c r="B57" s="241"/>
    </row>
    <row r="58" spans="2:2">
      <c r="B58" s="241"/>
    </row>
    <row r="59" spans="2:2">
      <c r="B59" s="241"/>
    </row>
    <row r="60" spans="2:2">
      <c r="B60" s="241"/>
    </row>
    <row r="61" spans="2:2">
      <c r="B61" s="241"/>
    </row>
    <row r="62" spans="2:2">
      <c r="B62" s="241"/>
    </row>
    <row r="63" spans="2:2">
      <c r="B63" s="241"/>
    </row>
    <row r="64" spans="2:2">
      <c r="B64" s="241"/>
    </row>
    <row r="65" spans="2:2">
      <c r="B65" s="241"/>
    </row>
    <row r="66" spans="2:2">
      <c r="B66" s="241"/>
    </row>
    <row r="67" spans="2:2">
      <c r="B67" s="241"/>
    </row>
    <row r="68" spans="2:2">
      <c r="B68" s="241"/>
    </row>
    <row r="69" spans="2:2">
      <c r="B69" s="241"/>
    </row>
    <row r="70" spans="2:2">
      <c r="B70" s="241"/>
    </row>
    <row r="71" spans="2:2">
      <c r="B71" s="241"/>
    </row>
    <row r="72" spans="2:2">
      <c r="B72" s="241"/>
    </row>
    <row r="73" spans="2:2">
      <c r="B73" s="241"/>
    </row>
    <row r="74" spans="2:2">
      <c r="B74" s="241"/>
    </row>
    <row r="75" spans="2:2">
      <c r="B75" s="241"/>
    </row>
    <row r="76" spans="2:2">
      <c r="B76" s="241"/>
    </row>
    <row r="77" spans="2:2">
      <c r="B77" s="241"/>
    </row>
    <row r="78" spans="2:2">
      <c r="B78" s="241"/>
    </row>
    <row r="79" spans="2:2">
      <c r="B79" s="241"/>
    </row>
    <row r="80" spans="2:2">
      <c r="B80" s="241"/>
    </row>
    <row r="81" spans="2:2">
      <c r="B81" s="241"/>
    </row>
    <row r="82" spans="2:2">
      <c r="B82" s="241"/>
    </row>
    <row r="83" spans="2:2">
      <c r="B83" s="241"/>
    </row>
    <row r="84" spans="2:2">
      <c r="B84" s="241"/>
    </row>
    <row r="85" spans="2:2">
      <c r="B85" s="241"/>
    </row>
    <row r="86" spans="2:2">
      <c r="B86" s="241"/>
    </row>
    <row r="87" spans="2:2">
      <c r="B87" s="241"/>
    </row>
    <row r="88" spans="2:2">
      <c r="B88" s="241"/>
    </row>
    <row r="89" spans="2:2">
      <c r="B89" s="241"/>
    </row>
    <row r="90" spans="2:2">
      <c r="B90" s="241"/>
    </row>
    <row r="91" spans="2:2">
      <c r="B91" s="241"/>
    </row>
    <row r="92" spans="2:2">
      <c r="B92" s="241"/>
    </row>
    <row r="93" spans="2:2">
      <c r="B93" s="241"/>
    </row>
    <row r="94" spans="2:2">
      <c r="B94" s="241"/>
    </row>
    <row r="95" spans="2:2">
      <c r="B95" s="241"/>
    </row>
    <row r="96" spans="2:2">
      <c r="B96" s="241"/>
    </row>
    <row r="97" spans="2:2">
      <c r="B97" s="241"/>
    </row>
    <row r="98" spans="2:2">
      <c r="B98" s="241"/>
    </row>
    <row r="99" spans="2:2">
      <c r="B99" s="241"/>
    </row>
    <row r="100" spans="2:2">
      <c r="B100" s="241"/>
    </row>
    <row r="101" spans="2:2">
      <c r="B101" s="241"/>
    </row>
    <row r="102" spans="2:2">
      <c r="B102" s="241"/>
    </row>
    <row r="103" spans="2:2">
      <c r="B103" s="241"/>
    </row>
    <row r="104" spans="2:2">
      <c r="B104" s="241"/>
    </row>
    <row r="105" spans="2:2">
      <c r="B105" s="241"/>
    </row>
    <row r="106" spans="2:2">
      <c r="B106" s="241"/>
    </row>
    <row r="107" spans="2:2">
      <c r="B107" s="241"/>
    </row>
    <row r="108" spans="2:2">
      <c r="B108" s="241"/>
    </row>
    <row r="109" spans="2:2">
      <c r="B109" s="241"/>
    </row>
    <row r="110" spans="2:2">
      <c r="B110" s="241"/>
    </row>
    <row r="111" spans="2:2">
      <c r="B111" s="241"/>
    </row>
    <row r="112" spans="2:2">
      <c r="B112" s="241"/>
    </row>
    <row r="113" spans="2:2">
      <c r="B113" s="241"/>
    </row>
    <row r="114" spans="2:2">
      <c r="B114" s="241"/>
    </row>
    <row r="115" spans="2:2">
      <c r="B115" s="241"/>
    </row>
    <row r="116" spans="2:2">
      <c r="B116" s="241"/>
    </row>
    <row r="117" spans="2:2">
      <c r="B117" s="241"/>
    </row>
    <row r="118" spans="2:2">
      <c r="B118" s="241"/>
    </row>
    <row r="119" spans="2:2">
      <c r="B119" s="241"/>
    </row>
    <row r="120" spans="2:2">
      <c r="B120" s="241"/>
    </row>
    <row r="121" spans="2:2">
      <c r="B121" s="241"/>
    </row>
    <row r="122" spans="2:2">
      <c r="B122" s="241"/>
    </row>
    <row r="123" spans="2:2">
      <c r="B123" s="241"/>
    </row>
    <row r="124" spans="2:2">
      <c r="B124" s="241"/>
    </row>
    <row r="125" spans="2:2">
      <c r="B125" s="241"/>
    </row>
    <row r="126" spans="2:2">
      <c r="B126" s="241"/>
    </row>
    <row r="127" spans="2:2">
      <c r="B127" s="241"/>
    </row>
    <row r="128" spans="2:2">
      <c r="B128" s="241"/>
    </row>
    <row r="129" spans="2:2">
      <c r="B129" s="241"/>
    </row>
    <row r="130" spans="2:2">
      <c r="B130" s="241"/>
    </row>
    <row r="131" spans="2:2">
      <c r="B131" s="241"/>
    </row>
    <row r="132" spans="2:2">
      <c r="B132" s="241"/>
    </row>
    <row r="133" spans="2:2">
      <c r="B133" s="241"/>
    </row>
    <row r="134" spans="2:2">
      <c r="B134" s="241"/>
    </row>
    <row r="135" spans="2:2">
      <c r="B135" s="241"/>
    </row>
    <row r="136" spans="2:2">
      <c r="B136" s="241"/>
    </row>
    <row r="137" spans="2:2">
      <c r="B137" s="241"/>
    </row>
    <row r="138" spans="2:2">
      <c r="B138" s="241"/>
    </row>
  </sheetData>
  <mergeCells count="2">
    <mergeCell ref="A4:A5"/>
    <mergeCell ref="B4:B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68"/>
  <sheetViews>
    <sheetView showZeros="0" topLeftCell="C7" workbookViewId="0">
      <selection activeCell="F14" sqref="F14"/>
    </sheetView>
  </sheetViews>
  <sheetFormatPr defaultColWidth="9" defaultRowHeight="18.75"/>
  <cols>
    <col min="1" max="1" width="3.375" style="2" customWidth="1"/>
    <col min="2" max="2" width="9.25" style="2" bestFit="1" customWidth="1"/>
    <col min="3" max="3" width="33.25" style="2" bestFit="1" customWidth="1"/>
    <col min="4" max="5" width="9" style="2"/>
    <col min="6" max="7" width="13.375" style="3" bestFit="1" customWidth="1"/>
    <col min="8" max="16384" width="9" style="2"/>
  </cols>
  <sheetData>
    <row r="1" spans="1:7">
      <c r="B1" s="1" t="s">
        <v>46</v>
      </c>
      <c r="C1" s="44">
        <v>44561</v>
      </c>
      <c r="E1" s="49"/>
    </row>
    <row r="2" spans="1:7">
      <c r="B2" s="1" t="s">
        <v>43</v>
      </c>
      <c r="C2" s="45" t="s">
        <v>219</v>
      </c>
    </row>
    <row r="3" spans="1:7">
      <c r="B3" s="1" t="s">
        <v>35</v>
      </c>
      <c r="C3" s="48" t="s">
        <v>58</v>
      </c>
      <c r="F3" s="22" t="s">
        <v>49</v>
      </c>
      <c r="G3" s="87">
        <v>0.1</v>
      </c>
    </row>
    <row r="4" spans="1:7">
      <c r="B4" s="1" t="s">
        <v>37</v>
      </c>
      <c r="C4" s="45" t="s">
        <v>82</v>
      </c>
      <c r="F4" s="239" t="s">
        <v>205</v>
      </c>
      <c r="G4" s="239">
        <f>ROUNDDOWN((G20+G32+G44+G56+G68)*G3,0)</f>
        <v>0</v>
      </c>
    </row>
    <row r="5" spans="1:7">
      <c r="B5" s="1" t="s">
        <v>44</v>
      </c>
      <c r="C5" s="45" t="s">
        <v>59</v>
      </c>
    </row>
    <row r="6" spans="1:7">
      <c r="B6" s="1" t="s">
        <v>45</v>
      </c>
      <c r="C6" s="45" t="s">
        <v>60</v>
      </c>
    </row>
    <row r="7" spans="1:7">
      <c r="B7" s="58" t="s">
        <v>204</v>
      </c>
      <c r="C7" s="45" t="s">
        <v>66</v>
      </c>
      <c r="D7" s="85"/>
    </row>
    <row r="9" spans="1:7">
      <c r="A9" s="244" t="s">
        <v>50</v>
      </c>
      <c r="B9" s="4" t="s">
        <v>11</v>
      </c>
      <c r="C9" s="5" t="s">
        <v>12</v>
      </c>
      <c r="D9" s="4" t="s">
        <v>13</v>
      </c>
      <c r="E9" s="4" t="s">
        <v>14</v>
      </c>
      <c r="F9" s="6" t="s">
        <v>15</v>
      </c>
      <c r="G9" s="6" t="s">
        <v>56</v>
      </c>
    </row>
    <row r="10" spans="1:7">
      <c r="A10" s="244"/>
      <c r="B10" s="46"/>
      <c r="C10" s="45"/>
      <c r="D10" s="62"/>
      <c r="E10" s="47"/>
      <c r="F10" s="67"/>
      <c r="G10" s="8">
        <f t="shared" ref="G10:G18" si="0">D10*F10</f>
        <v>0</v>
      </c>
    </row>
    <row r="11" spans="1:7">
      <c r="A11" s="244"/>
      <c r="B11" s="46"/>
      <c r="C11" s="45"/>
      <c r="D11" s="62"/>
      <c r="E11" s="47"/>
      <c r="F11" s="67"/>
      <c r="G11" s="8">
        <f t="shared" si="0"/>
        <v>0</v>
      </c>
    </row>
    <row r="12" spans="1:7">
      <c r="A12" s="244"/>
      <c r="B12" s="46"/>
      <c r="C12" s="45"/>
      <c r="D12" s="62"/>
      <c r="E12" s="47"/>
      <c r="F12" s="67"/>
      <c r="G12" s="8">
        <f t="shared" si="0"/>
        <v>0</v>
      </c>
    </row>
    <row r="13" spans="1:7">
      <c r="A13" s="244"/>
      <c r="B13" s="46"/>
      <c r="C13" s="45"/>
      <c r="D13" s="62"/>
      <c r="E13" s="47"/>
      <c r="F13" s="67"/>
      <c r="G13" s="8">
        <f t="shared" si="0"/>
        <v>0</v>
      </c>
    </row>
    <row r="14" spans="1:7">
      <c r="A14" s="244"/>
      <c r="B14" s="46"/>
      <c r="C14" s="45"/>
      <c r="D14" s="62"/>
      <c r="E14" s="47"/>
      <c r="F14" s="67"/>
      <c r="G14" s="8">
        <f t="shared" si="0"/>
        <v>0</v>
      </c>
    </row>
    <row r="15" spans="1:7">
      <c r="A15" s="244"/>
      <c r="B15" s="46"/>
      <c r="C15" s="45"/>
      <c r="D15" s="62"/>
      <c r="E15" s="47"/>
      <c r="F15" s="67"/>
      <c r="G15" s="8">
        <f t="shared" si="0"/>
        <v>0</v>
      </c>
    </row>
    <row r="16" spans="1:7">
      <c r="A16" s="244"/>
      <c r="B16" s="46"/>
      <c r="C16" s="45"/>
      <c r="D16" s="62"/>
      <c r="E16" s="47"/>
      <c r="F16" s="67"/>
      <c r="G16" s="8">
        <f t="shared" si="0"/>
        <v>0</v>
      </c>
    </row>
    <row r="17" spans="1:8">
      <c r="A17" s="244"/>
      <c r="B17" s="46"/>
      <c r="C17" s="45"/>
      <c r="D17" s="62"/>
      <c r="E17" s="47"/>
      <c r="F17" s="67"/>
      <c r="G17" s="8">
        <f t="shared" si="0"/>
        <v>0</v>
      </c>
    </row>
    <row r="18" spans="1:8" ht="19.5" thickBot="1">
      <c r="A18" s="244"/>
      <c r="B18" s="75"/>
      <c r="C18" s="76"/>
      <c r="D18" s="77"/>
      <c r="E18" s="78"/>
      <c r="F18" s="89"/>
      <c r="G18" s="9">
        <f t="shared" si="0"/>
        <v>0</v>
      </c>
    </row>
    <row r="19" spans="1:8" ht="19.5" thickBot="1">
      <c r="A19" s="246"/>
      <c r="B19" s="84"/>
      <c r="C19" s="81" t="s">
        <v>81</v>
      </c>
      <c r="D19" s="82"/>
      <c r="E19" s="83"/>
      <c r="F19" s="88"/>
      <c r="G19" s="240">
        <f>D19*F19</f>
        <v>0</v>
      </c>
    </row>
    <row r="20" spans="1:8" ht="19.5" thickBot="1">
      <c r="A20" s="244"/>
      <c r="B20" s="247"/>
      <c r="C20" s="247"/>
      <c r="D20" s="247"/>
      <c r="E20" s="247"/>
      <c r="F20" s="79" t="s">
        <v>48</v>
      </c>
      <c r="G20" s="80">
        <f>SUM(G10:G18)</f>
        <v>0</v>
      </c>
      <c r="H20" s="49"/>
    </row>
    <row r="21" spans="1:8">
      <c r="A21" s="244" t="s">
        <v>51</v>
      </c>
      <c r="B21" s="4" t="s">
        <v>11</v>
      </c>
      <c r="C21" s="5" t="s">
        <v>12</v>
      </c>
      <c r="D21" s="4" t="s">
        <v>13</v>
      </c>
      <c r="E21" s="4" t="s">
        <v>14</v>
      </c>
      <c r="F21" s="6" t="s">
        <v>15</v>
      </c>
      <c r="G21" s="6" t="s">
        <v>55</v>
      </c>
    </row>
    <row r="22" spans="1:8">
      <c r="A22" s="244"/>
      <c r="B22" s="46"/>
      <c r="C22" s="45"/>
      <c r="D22" s="62"/>
      <c r="E22" s="47"/>
      <c r="F22" s="67"/>
      <c r="G22" s="8">
        <f t="shared" ref="G22:G31" si="1">D22*F22</f>
        <v>0</v>
      </c>
    </row>
    <row r="23" spans="1:8">
      <c r="A23" s="244"/>
      <c r="B23" s="46"/>
      <c r="C23" s="45"/>
      <c r="D23" s="62"/>
      <c r="E23" s="47"/>
      <c r="F23" s="67"/>
      <c r="G23" s="8">
        <f t="shared" si="1"/>
        <v>0</v>
      </c>
    </row>
    <row r="24" spans="1:8">
      <c r="A24" s="244"/>
      <c r="B24" s="46"/>
      <c r="C24" s="45"/>
      <c r="D24" s="62"/>
      <c r="E24" s="47"/>
      <c r="F24" s="67"/>
      <c r="G24" s="8">
        <f t="shared" si="1"/>
        <v>0</v>
      </c>
    </row>
    <row r="25" spans="1:8">
      <c r="A25" s="244"/>
      <c r="B25" s="46"/>
      <c r="C25" s="45"/>
      <c r="D25" s="62"/>
      <c r="E25" s="47"/>
      <c r="F25" s="67"/>
      <c r="G25" s="8">
        <f t="shared" si="1"/>
        <v>0</v>
      </c>
    </row>
    <row r="26" spans="1:8">
      <c r="A26" s="244"/>
      <c r="B26" s="46"/>
      <c r="C26" s="45"/>
      <c r="D26" s="62"/>
      <c r="E26" s="47"/>
      <c r="F26" s="67"/>
      <c r="G26" s="8">
        <f t="shared" si="1"/>
        <v>0</v>
      </c>
    </row>
    <row r="27" spans="1:8">
      <c r="A27" s="244"/>
      <c r="B27" s="46"/>
      <c r="C27" s="45"/>
      <c r="D27" s="62"/>
      <c r="E27" s="47"/>
      <c r="F27" s="67"/>
      <c r="G27" s="8">
        <f t="shared" si="1"/>
        <v>0</v>
      </c>
    </row>
    <row r="28" spans="1:8">
      <c r="A28" s="244"/>
      <c r="B28" s="46"/>
      <c r="C28" s="45"/>
      <c r="D28" s="62"/>
      <c r="E28" s="47"/>
      <c r="F28" s="67"/>
      <c r="G28" s="8">
        <f t="shared" si="1"/>
        <v>0</v>
      </c>
    </row>
    <row r="29" spans="1:8">
      <c r="A29" s="244"/>
      <c r="B29" s="46"/>
      <c r="C29" s="45"/>
      <c r="D29" s="62"/>
      <c r="E29" s="47"/>
      <c r="F29" s="67"/>
      <c r="G29" s="8">
        <f t="shared" si="1"/>
        <v>0</v>
      </c>
    </row>
    <row r="30" spans="1:8">
      <c r="A30" s="244"/>
      <c r="B30" s="46"/>
      <c r="C30" s="45"/>
      <c r="D30" s="62"/>
      <c r="E30" s="47"/>
      <c r="F30" s="67"/>
      <c r="G30" s="8">
        <f t="shared" si="1"/>
        <v>0</v>
      </c>
    </row>
    <row r="31" spans="1:8" ht="19.5" thickBot="1">
      <c r="A31" s="244"/>
      <c r="B31" s="46"/>
      <c r="C31" s="45"/>
      <c r="D31" s="62"/>
      <c r="E31" s="47"/>
      <c r="F31" s="67"/>
      <c r="G31" s="9">
        <f t="shared" si="1"/>
        <v>0</v>
      </c>
    </row>
    <row r="32" spans="1:8" ht="19.5" thickBot="1">
      <c r="A32" s="244"/>
      <c r="B32" s="245"/>
      <c r="C32" s="245"/>
      <c r="D32" s="245"/>
      <c r="E32" s="245"/>
      <c r="F32" s="7" t="s">
        <v>48</v>
      </c>
      <c r="G32" s="10">
        <f>SUM(G22:G31)</f>
        <v>0</v>
      </c>
    </row>
    <row r="33" spans="1:7">
      <c r="A33" s="244" t="s">
        <v>52</v>
      </c>
      <c r="B33" s="4" t="s">
        <v>11</v>
      </c>
      <c r="C33" s="5" t="s">
        <v>12</v>
      </c>
      <c r="D33" s="4" t="s">
        <v>13</v>
      </c>
      <c r="E33" s="4" t="s">
        <v>14</v>
      </c>
      <c r="F33" s="6" t="s">
        <v>15</v>
      </c>
      <c r="G33" s="6" t="s">
        <v>55</v>
      </c>
    </row>
    <row r="34" spans="1:7">
      <c r="A34" s="244"/>
      <c r="B34" s="46"/>
      <c r="C34" s="45"/>
      <c r="D34" s="62"/>
      <c r="E34" s="47"/>
      <c r="F34" s="67"/>
      <c r="G34" s="8">
        <f t="shared" ref="G34:G43" si="2">D34*F34</f>
        <v>0</v>
      </c>
    </row>
    <row r="35" spans="1:7">
      <c r="A35" s="244"/>
      <c r="B35" s="46"/>
      <c r="C35" s="45"/>
      <c r="D35" s="62"/>
      <c r="E35" s="47"/>
      <c r="F35" s="67"/>
      <c r="G35" s="8">
        <f t="shared" si="2"/>
        <v>0</v>
      </c>
    </row>
    <row r="36" spans="1:7">
      <c r="A36" s="244"/>
      <c r="B36" s="46"/>
      <c r="C36" s="45"/>
      <c r="D36" s="62"/>
      <c r="E36" s="47"/>
      <c r="F36" s="67"/>
      <c r="G36" s="8">
        <f t="shared" si="2"/>
        <v>0</v>
      </c>
    </row>
    <row r="37" spans="1:7">
      <c r="A37" s="244"/>
      <c r="B37" s="46"/>
      <c r="C37" s="45"/>
      <c r="D37" s="62"/>
      <c r="E37" s="47"/>
      <c r="F37" s="67"/>
      <c r="G37" s="8">
        <f t="shared" si="2"/>
        <v>0</v>
      </c>
    </row>
    <row r="38" spans="1:7">
      <c r="A38" s="244"/>
      <c r="B38" s="46"/>
      <c r="C38" s="45"/>
      <c r="D38" s="62"/>
      <c r="E38" s="47"/>
      <c r="F38" s="67"/>
      <c r="G38" s="8">
        <f t="shared" si="2"/>
        <v>0</v>
      </c>
    </row>
    <row r="39" spans="1:7">
      <c r="A39" s="244"/>
      <c r="B39" s="46"/>
      <c r="C39" s="45"/>
      <c r="D39" s="62"/>
      <c r="E39" s="47"/>
      <c r="F39" s="67"/>
      <c r="G39" s="8">
        <f t="shared" si="2"/>
        <v>0</v>
      </c>
    </row>
    <row r="40" spans="1:7">
      <c r="A40" s="244"/>
      <c r="B40" s="46"/>
      <c r="C40" s="45"/>
      <c r="D40" s="62"/>
      <c r="E40" s="47"/>
      <c r="F40" s="67"/>
      <c r="G40" s="8">
        <f t="shared" si="2"/>
        <v>0</v>
      </c>
    </row>
    <row r="41" spans="1:7">
      <c r="A41" s="244"/>
      <c r="B41" s="46"/>
      <c r="C41" s="45"/>
      <c r="D41" s="62"/>
      <c r="E41" s="47"/>
      <c r="F41" s="67"/>
      <c r="G41" s="8">
        <f t="shared" si="2"/>
        <v>0</v>
      </c>
    </row>
    <row r="42" spans="1:7">
      <c r="A42" s="244"/>
      <c r="B42" s="46"/>
      <c r="C42" s="45"/>
      <c r="D42" s="62"/>
      <c r="E42" s="47"/>
      <c r="F42" s="67"/>
      <c r="G42" s="8">
        <f t="shared" si="2"/>
        <v>0</v>
      </c>
    </row>
    <row r="43" spans="1:7" ht="19.5" thickBot="1">
      <c r="A43" s="244"/>
      <c r="B43" s="46"/>
      <c r="C43" s="45"/>
      <c r="D43" s="62"/>
      <c r="E43" s="47"/>
      <c r="F43" s="67"/>
      <c r="G43" s="9">
        <f t="shared" si="2"/>
        <v>0</v>
      </c>
    </row>
    <row r="44" spans="1:7" ht="19.5" thickBot="1">
      <c r="A44" s="244"/>
      <c r="B44" s="245"/>
      <c r="C44" s="245"/>
      <c r="D44" s="245"/>
      <c r="E44" s="245"/>
      <c r="F44" s="7" t="s">
        <v>48</v>
      </c>
      <c r="G44" s="10">
        <f>SUM(G34:G43)</f>
        <v>0</v>
      </c>
    </row>
    <row r="45" spans="1:7">
      <c r="A45" s="244" t="s">
        <v>53</v>
      </c>
      <c r="B45" s="4" t="s">
        <v>11</v>
      </c>
      <c r="C45" s="5" t="s">
        <v>12</v>
      </c>
      <c r="D45" s="4" t="s">
        <v>13</v>
      </c>
      <c r="E45" s="4" t="s">
        <v>14</v>
      </c>
      <c r="F45" s="6" t="s">
        <v>15</v>
      </c>
      <c r="G45" s="6" t="s">
        <v>55</v>
      </c>
    </row>
    <row r="46" spans="1:7">
      <c r="A46" s="244"/>
      <c r="B46" s="46"/>
      <c r="C46" s="45"/>
      <c r="D46" s="62"/>
      <c r="E46" s="47"/>
      <c r="F46" s="67"/>
      <c r="G46" s="8">
        <f t="shared" ref="G46:G55" si="3">D46*F46</f>
        <v>0</v>
      </c>
    </row>
    <row r="47" spans="1:7">
      <c r="A47" s="244"/>
      <c r="B47" s="46"/>
      <c r="C47" s="45"/>
      <c r="D47" s="62"/>
      <c r="E47" s="47"/>
      <c r="F47" s="67"/>
      <c r="G47" s="8">
        <f t="shared" si="3"/>
        <v>0</v>
      </c>
    </row>
    <row r="48" spans="1:7">
      <c r="A48" s="244"/>
      <c r="B48" s="46"/>
      <c r="C48" s="45"/>
      <c r="D48" s="62"/>
      <c r="E48" s="47"/>
      <c r="F48" s="67"/>
      <c r="G48" s="8">
        <f t="shared" si="3"/>
        <v>0</v>
      </c>
    </row>
    <row r="49" spans="1:7">
      <c r="A49" s="244"/>
      <c r="B49" s="46"/>
      <c r="C49" s="45"/>
      <c r="D49" s="62"/>
      <c r="E49" s="47"/>
      <c r="F49" s="67"/>
      <c r="G49" s="8">
        <f t="shared" si="3"/>
        <v>0</v>
      </c>
    </row>
    <row r="50" spans="1:7">
      <c r="A50" s="244"/>
      <c r="B50" s="46"/>
      <c r="C50" s="45"/>
      <c r="D50" s="62"/>
      <c r="E50" s="47"/>
      <c r="F50" s="67"/>
      <c r="G50" s="8">
        <f t="shared" si="3"/>
        <v>0</v>
      </c>
    </row>
    <row r="51" spans="1:7">
      <c r="A51" s="244"/>
      <c r="B51" s="46"/>
      <c r="C51" s="45"/>
      <c r="D51" s="62"/>
      <c r="E51" s="47"/>
      <c r="F51" s="67"/>
      <c r="G51" s="8">
        <f t="shared" si="3"/>
        <v>0</v>
      </c>
    </row>
    <row r="52" spans="1:7">
      <c r="A52" s="244"/>
      <c r="B52" s="46"/>
      <c r="C52" s="45"/>
      <c r="D52" s="62"/>
      <c r="E52" s="47"/>
      <c r="F52" s="67"/>
      <c r="G52" s="8">
        <f t="shared" si="3"/>
        <v>0</v>
      </c>
    </row>
    <row r="53" spans="1:7">
      <c r="A53" s="244"/>
      <c r="B53" s="46"/>
      <c r="C53" s="45"/>
      <c r="D53" s="62"/>
      <c r="E53" s="47"/>
      <c r="F53" s="67"/>
      <c r="G53" s="8">
        <f t="shared" si="3"/>
        <v>0</v>
      </c>
    </row>
    <row r="54" spans="1:7">
      <c r="A54" s="244"/>
      <c r="B54" s="46"/>
      <c r="C54" s="45"/>
      <c r="D54" s="62"/>
      <c r="E54" s="47"/>
      <c r="F54" s="67"/>
      <c r="G54" s="8">
        <f t="shared" si="3"/>
        <v>0</v>
      </c>
    </row>
    <row r="55" spans="1:7" ht="19.5" thickBot="1">
      <c r="A55" s="244"/>
      <c r="B55" s="46"/>
      <c r="C55" s="45"/>
      <c r="D55" s="62"/>
      <c r="E55" s="47"/>
      <c r="F55" s="67"/>
      <c r="G55" s="9">
        <f t="shared" si="3"/>
        <v>0</v>
      </c>
    </row>
    <row r="56" spans="1:7" ht="19.5" thickBot="1">
      <c r="A56" s="244"/>
      <c r="B56" s="245"/>
      <c r="C56" s="245"/>
      <c r="D56" s="245"/>
      <c r="E56" s="245"/>
      <c r="F56" s="7" t="s">
        <v>48</v>
      </c>
      <c r="G56" s="10">
        <f>SUM(G46:G55)</f>
        <v>0</v>
      </c>
    </row>
    <row r="57" spans="1:7">
      <c r="A57" s="244" t="s">
        <v>54</v>
      </c>
      <c r="B57" s="4" t="s">
        <v>11</v>
      </c>
      <c r="C57" s="5" t="s">
        <v>12</v>
      </c>
      <c r="D57" s="4" t="s">
        <v>13</v>
      </c>
      <c r="E57" s="4" t="s">
        <v>14</v>
      </c>
      <c r="F57" s="6" t="s">
        <v>15</v>
      </c>
      <c r="G57" s="6" t="s">
        <v>55</v>
      </c>
    </row>
    <row r="58" spans="1:7">
      <c r="A58" s="244"/>
      <c r="B58" s="46"/>
      <c r="C58" s="45"/>
      <c r="D58" s="62"/>
      <c r="E58" s="47"/>
      <c r="F58" s="67"/>
      <c r="G58" s="8">
        <f t="shared" ref="G58:G67" si="4">D58*F58</f>
        <v>0</v>
      </c>
    </row>
    <row r="59" spans="1:7">
      <c r="A59" s="244"/>
      <c r="B59" s="46"/>
      <c r="C59" s="45"/>
      <c r="D59" s="62"/>
      <c r="E59" s="47"/>
      <c r="F59" s="67"/>
      <c r="G59" s="8">
        <f t="shared" si="4"/>
        <v>0</v>
      </c>
    </row>
    <row r="60" spans="1:7">
      <c r="A60" s="244"/>
      <c r="B60" s="46"/>
      <c r="C60" s="45"/>
      <c r="D60" s="62"/>
      <c r="E60" s="47"/>
      <c r="F60" s="67"/>
      <c r="G60" s="8">
        <f t="shared" si="4"/>
        <v>0</v>
      </c>
    </row>
    <row r="61" spans="1:7">
      <c r="A61" s="244"/>
      <c r="B61" s="46"/>
      <c r="C61" s="45"/>
      <c r="D61" s="62"/>
      <c r="E61" s="47"/>
      <c r="F61" s="67"/>
      <c r="G61" s="8">
        <f t="shared" si="4"/>
        <v>0</v>
      </c>
    </row>
    <row r="62" spans="1:7">
      <c r="A62" s="244"/>
      <c r="B62" s="46"/>
      <c r="C62" s="45"/>
      <c r="D62" s="62"/>
      <c r="E62" s="47"/>
      <c r="F62" s="67"/>
      <c r="G62" s="8">
        <f t="shared" si="4"/>
        <v>0</v>
      </c>
    </row>
    <row r="63" spans="1:7">
      <c r="A63" s="244"/>
      <c r="B63" s="46"/>
      <c r="C63" s="45"/>
      <c r="D63" s="62"/>
      <c r="E63" s="47"/>
      <c r="F63" s="67"/>
      <c r="G63" s="8">
        <f t="shared" si="4"/>
        <v>0</v>
      </c>
    </row>
    <row r="64" spans="1:7">
      <c r="A64" s="244"/>
      <c r="B64" s="46"/>
      <c r="C64" s="45"/>
      <c r="D64" s="62"/>
      <c r="E64" s="47"/>
      <c r="F64" s="67"/>
      <c r="G64" s="8">
        <f t="shared" si="4"/>
        <v>0</v>
      </c>
    </row>
    <row r="65" spans="1:7">
      <c r="A65" s="244"/>
      <c r="B65" s="46"/>
      <c r="C65" s="45"/>
      <c r="D65" s="62"/>
      <c r="E65" s="47"/>
      <c r="F65" s="67"/>
      <c r="G65" s="8">
        <f t="shared" si="4"/>
        <v>0</v>
      </c>
    </row>
    <row r="66" spans="1:7">
      <c r="A66" s="244"/>
      <c r="B66" s="46"/>
      <c r="C66" s="45"/>
      <c r="D66" s="62"/>
      <c r="E66" s="47"/>
      <c r="F66" s="67"/>
      <c r="G66" s="8">
        <f t="shared" si="4"/>
        <v>0</v>
      </c>
    </row>
    <row r="67" spans="1:7" ht="19.5" thickBot="1">
      <c r="A67" s="244"/>
      <c r="B67" s="46"/>
      <c r="C67" s="45"/>
      <c r="D67" s="62"/>
      <c r="E67" s="47"/>
      <c r="F67" s="67"/>
      <c r="G67" s="9">
        <f t="shared" si="4"/>
        <v>0</v>
      </c>
    </row>
    <row r="68" spans="1:7" ht="19.5" thickBot="1">
      <c r="A68" s="244"/>
      <c r="B68" s="245"/>
      <c r="C68" s="245"/>
      <c r="D68" s="245"/>
      <c r="E68" s="245"/>
      <c r="F68" s="7" t="s">
        <v>48</v>
      </c>
      <c r="G68" s="10">
        <f>SUM(G58:G67)</f>
        <v>0</v>
      </c>
    </row>
  </sheetData>
  <mergeCells count="10">
    <mergeCell ref="A57:A68"/>
    <mergeCell ref="B44:E44"/>
    <mergeCell ref="B56:E56"/>
    <mergeCell ref="B68:E68"/>
    <mergeCell ref="A9:A20"/>
    <mergeCell ref="B20:E20"/>
    <mergeCell ref="A21:A32"/>
    <mergeCell ref="B32:E32"/>
    <mergeCell ref="A33:A44"/>
    <mergeCell ref="A45:A56"/>
  </mergeCells>
  <phoneticPr fontId="2"/>
  <dataValidations disablePrompts="1" count="2">
    <dataValidation type="list" allowBlank="1" showErrorMessage="1" sqref="G3" xr:uid="{00000000-0002-0000-0100-000000000000}">
      <formula1>"0.08,0.1"</formula1>
    </dataValidation>
    <dataValidation type="custom" operator="lessThanOrEqual" allowBlank="1" showInputMessage="1" showErrorMessage="1" sqref="C7" xr:uid="{00000000-0002-0000-0100-000001000000}">
      <formula1>LENB(C7)&lt;=6</formula1>
    </dataValidation>
  </dataValidations>
  <pageMargins left="0.7" right="0.7" top="0.75" bottom="0.75" header="0.3" footer="0.3"/>
  <pageSetup paperSize="9" orientation="portrait" r:id="rId1"/>
  <ignoredErrors>
    <ignoredError sqref="G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17"/>
  <sheetViews>
    <sheetView showZeros="0" topLeftCell="L26" zoomScaleNormal="100" workbookViewId="0">
      <selection activeCell="AG50" sqref="AG50"/>
    </sheetView>
  </sheetViews>
  <sheetFormatPr defaultColWidth="9" defaultRowHeight="13.5"/>
  <cols>
    <col min="1" max="57" width="2.375" style="11" customWidth="1"/>
    <col min="58" max="58" width="9" style="11"/>
    <col min="59" max="60" width="9" style="11" customWidth="1"/>
    <col min="61" max="16384" width="9" style="11"/>
  </cols>
  <sheetData>
    <row r="1" spans="1:65">
      <c r="AP1" s="306" t="s">
        <v>21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</row>
    <row r="2" spans="1:65" s="19" customFormat="1" ht="21">
      <c r="A2" s="18" t="s">
        <v>69</v>
      </c>
      <c r="S2" s="20" t="s">
        <v>42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314">
        <f>入力!C1</f>
        <v>44561</v>
      </c>
      <c r="AE2" s="314"/>
      <c r="AF2" s="314"/>
      <c r="AG2" s="315" t="s">
        <v>47</v>
      </c>
      <c r="AH2" s="315"/>
      <c r="AI2" s="316" t="s">
        <v>0</v>
      </c>
      <c r="AJ2" s="316"/>
      <c r="AK2" s="316"/>
      <c r="AL2" s="316"/>
      <c r="AM2" s="317" t="s">
        <v>22</v>
      </c>
      <c r="AN2" s="31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I2" s="66"/>
      <c r="BK2" s="86"/>
      <c r="BL2" s="86"/>
      <c r="BM2" s="65"/>
    </row>
    <row r="3" spans="1:65" s="19" customFormat="1" ht="6.75" customHeight="1">
      <c r="A3" s="18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1"/>
      <c r="AJ3" s="51"/>
      <c r="AK3" s="51"/>
      <c r="AL3" s="51"/>
      <c r="AM3" s="318"/>
      <c r="AN3" s="318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65" s="19" customFormat="1" ht="21">
      <c r="A4" s="18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H4" s="64"/>
    </row>
    <row r="5" spans="1:65" ht="15" customHeight="1">
      <c r="A5" s="59"/>
      <c r="B5" s="59"/>
      <c r="C5" s="59"/>
      <c r="AN5" s="308" t="s">
        <v>20</v>
      </c>
      <c r="AO5" s="308"/>
      <c r="AP5" s="308"/>
      <c r="AS5" s="325" t="s">
        <v>41</v>
      </c>
      <c r="AT5" s="325"/>
      <c r="AU5" s="333">
        <f>入力!C1</f>
        <v>44561</v>
      </c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H5" s="64"/>
    </row>
    <row r="6" spans="1:65" ht="9" customHeight="1" thickBot="1">
      <c r="P6" s="304" t="s">
        <v>2</v>
      </c>
      <c r="Q6" s="304"/>
      <c r="R6" s="304"/>
      <c r="S6" s="304"/>
      <c r="T6" s="304"/>
      <c r="U6" s="304"/>
      <c r="V6" s="304"/>
      <c r="W6" s="323">
        <f>AF16</f>
        <v>0</v>
      </c>
      <c r="X6" s="323"/>
      <c r="Y6" s="323"/>
      <c r="Z6" s="323"/>
      <c r="AA6" s="323"/>
      <c r="AB6" s="323"/>
      <c r="AC6" s="323"/>
      <c r="AD6" s="323"/>
      <c r="AE6" s="323"/>
      <c r="AF6" s="323"/>
      <c r="AG6" s="335" t="s">
        <v>209</v>
      </c>
      <c r="AH6" s="335"/>
      <c r="AI6" s="335"/>
      <c r="AJ6" s="335"/>
      <c r="AK6" s="335"/>
      <c r="AN6" s="309"/>
      <c r="AO6" s="309"/>
      <c r="AP6" s="309"/>
      <c r="AQ6" s="25"/>
      <c r="AR6" s="25"/>
      <c r="AS6" s="326"/>
      <c r="AT6" s="326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</row>
    <row r="7" spans="1:65" ht="15" customHeight="1">
      <c r="A7" s="294" t="s">
        <v>1</v>
      </c>
      <c r="B7" s="294"/>
      <c r="C7" s="294"/>
      <c r="E7" s="11" t="s">
        <v>17</v>
      </c>
      <c r="J7" s="11" t="s">
        <v>18</v>
      </c>
      <c r="P7" s="305"/>
      <c r="Q7" s="305"/>
      <c r="R7" s="305"/>
      <c r="S7" s="305"/>
      <c r="T7" s="305"/>
      <c r="U7" s="305"/>
      <c r="V7" s="305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36">
        <f>入力!G4</f>
        <v>0</v>
      </c>
      <c r="AH7" s="336"/>
      <c r="AI7" s="336"/>
      <c r="AJ7" s="336"/>
      <c r="AK7" s="336"/>
      <c r="AN7" s="319" t="s">
        <v>38</v>
      </c>
      <c r="AO7" s="320"/>
      <c r="AP7" s="320"/>
      <c r="AQ7" s="320"/>
      <c r="AR7" s="340" t="str">
        <f>入力!C3</f>
        <v>〒123-0000　東京都江東区豊洲1-1-1</v>
      </c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1"/>
    </row>
    <row r="8" spans="1:65" ht="7.5" customHeight="1" thickBot="1">
      <c r="AN8" s="321" t="s">
        <v>36</v>
      </c>
      <c r="AO8" s="322"/>
      <c r="AP8" s="322"/>
      <c r="AQ8" s="322"/>
      <c r="AR8" s="342" t="str">
        <f>入力!C2</f>
        <v>株式会社 太閤技建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3"/>
    </row>
    <row r="9" spans="1:65" ht="13.7" customHeight="1">
      <c r="O9" s="299" t="s">
        <v>3</v>
      </c>
      <c r="P9" s="300"/>
      <c r="Q9" s="300"/>
      <c r="R9" s="300" t="s">
        <v>23</v>
      </c>
      <c r="S9" s="300"/>
      <c r="T9" s="300"/>
      <c r="U9" s="300"/>
      <c r="V9" s="300"/>
      <c r="W9" s="300"/>
      <c r="X9" s="300"/>
      <c r="Y9" s="300" t="s">
        <v>24</v>
      </c>
      <c r="Z9" s="300"/>
      <c r="AA9" s="300"/>
      <c r="AB9" s="300"/>
      <c r="AC9" s="300"/>
      <c r="AD9" s="300"/>
      <c r="AE9" s="300"/>
      <c r="AF9" s="300" t="s">
        <v>25</v>
      </c>
      <c r="AG9" s="300"/>
      <c r="AH9" s="300"/>
      <c r="AI9" s="300"/>
      <c r="AJ9" s="300"/>
      <c r="AK9" s="300"/>
      <c r="AL9" s="302"/>
      <c r="AN9" s="321"/>
      <c r="AO9" s="322"/>
      <c r="AP9" s="322"/>
      <c r="AQ9" s="32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3"/>
    </row>
    <row r="10" spans="1:65" ht="18" customHeight="1" thickBot="1">
      <c r="A10" s="303" t="s">
        <v>64</v>
      </c>
      <c r="B10" s="303"/>
      <c r="C10" s="303"/>
      <c r="D10" s="303"/>
      <c r="E10" s="303" t="s">
        <v>7</v>
      </c>
      <c r="F10" s="303"/>
      <c r="G10" s="303" t="s">
        <v>8</v>
      </c>
      <c r="H10" s="303"/>
      <c r="J10" s="234"/>
      <c r="K10" s="234"/>
      <c r="L10" s="234"/>
      <c r="M10" s="234"/>
      <c r="O10" s="283"/>
      <c r="P10" s="284"/>
      <c r="Q10" s="284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8"/>
      <c r="AN10" s="321" t="s">
        <v>37</v>
      </c>
      <c r="AO10" s="322"/>
      <c r="AP10" s="322"/>
      <c r="AQ10" s="322"/>
      <c r="AR10" s="342" t="str">
        <f>入力!C4</f>
        <v>豊臣秀吉</v>
      </c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3"/>
    </row>
    <row r="11" spans="1:65" ht="18" customHeight="1">
      <c r="A11" s="27"/>
      <c r="B11" s="28"/>
      <c r="C11" s="28"/>
      <c r="D11" s="28"/>
      <c r="E11" s="27"/>
      <c r="F11" s="29"/>
      <c r="G11" s="28"/>
      <c r="H11" s="29"/>
      <c r="J11" s="90"/>
      <c r="K11" s="90"/>
      <c r="L11" s="90"/>
      <c r="M11" s="90"/>
      <c r="O11" s="299"/>
      <c r="P11" s="300"/>
      <c r="Q11" s="300"/>
      <c r="R11" s="300" t="s">
        <v>26</v>
      </c>
      <c r="S11" s="300"/>
      <c r="T11" s="300"/>
      <c r="U11" s="300"/>
      <c r="V11" s="300"/>
      <c r="W11" s="300"/>
      <c r="X11" s="300"/>
      <c r="Y11" s="301" t="s">
        <v>27</v>
      </c>
      <c r="Z11" s="301"/>
      <c r="AA11" s="301"/>
      <c r="AB11" s="301"/>
      <c r="AC11" s="301"/>
      <c r="AD11" s="301"/>
      <c r="AE11" s="301"/>
      <c r="AF11" s="300" t="s">
        <v>28</v>
      </c>
      <c r="AG11" s="300"/>
      <c r="AH11" s="300"/>
      <c r="AI11" s="300"/>
      <c r="AJ11" s="300"/>
      <c r="AK11" s="300"/>
      <c r="AL11" s="302"/>
      <c r="AN11" s="321" t="s">
        <v>39</v>
      </c>
      <c r="AO11" s="322"/>
      <c r="AP11" s="322"/>
      <c r="AQ11" s="322"/>
      <c r="AR11" s="342" t="str">
        <f>入力!C5</f>
        <v>03-1234-5678</v>
      </c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3"/>
    </row>
    <row r="12" spans="1:65" ht="4.7" customHeight="1">
      <c r="A12" s="31"/>
      <c r="B12" s="32"/>
      <c r="C12" s="39"/>
      <c r="D12" s="32"/>
      <c r="E12" s="32"/>
      <c r="F12" s="32"/>
      <c r="G12" s="32"/>
      <c r="H12" s="32"/>
      <c r="J12" s="13"/>
      <c r="K12" s="13"/>
      <c r="L12" s="13"/>
      <c r="M12" s="13"/>
      <c r="O12" s="268" t="s">
        <v>4</v>
      </c>
      <c r="P12" s="267"/>
      <c r="Q12" s="267"/>
      <c r="R12" s="266"/>
      <c r="S12" s="266"/>
      <c r="T12" s="266"/>
      <c r="U12" s="266"/>
      <c r="V12" s="266"/>
      <c r="W12" s="266"/>
      <c r="X12" s="266"/>
      <c r="Y12" s="267"/>
      <c r="Z12" s="267"/>
      <c r="AA12" s="266"/>
      <c r="AB12" s="266"/>
      <c r="AC12" s="266"/>
      <c r="AD12" s="266"/>
      <c r="AE12" s="266"/>
      <c r="AF12" s="295"/>
      <c r="AG12" s="295"/>
      <c r="AH12" s="295"/>
      <c r="AI12" s="295"/>
      <c r="AJ12" s="295"/>
      <c r="AK12" s="295"/>
      <c r="AL12" s="296"/>
      <c r="AN12" s="321" t="s">
        <v>40</v>
      </c>
      <c r="AO12" s="322"/>
      <c r="AP12" s="322"/>
      <c r="AQ12" s="322"/>
      <c r="AR12" s="342" t="str">
        <f>入力!C6</f>
        <v>03-1234-5679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</row>
    <row r="13" spans="1:65" ht="4.7" customHeight="1">
      <c r="A13" s="13"/>
      <c r="B13" s="13"/>
      <c r="C13" s="13"/>
      <c r="D13" s="13"/>
      <c r="E13" s="13"/>
      <c r="F13" s="13"/>
      <c r="H13" s="13"/>
      <c r="I13" s="13"/>
      <c r="J13" s="13"/>
      <c r="K13" s="13"/>
      <c r="O13" s="268"/>
      <c r="P13" s="267"/>
      <c r="Q13" s="267"/>
      <c r="R13" s="266"/>
      <c r="S13" s="266"/>
      <c r="T13" s="266"/>
      <c r="U13" s="266"/>
      <c r="V13" s="266"/>
      <c r="W13" s="266"/>
      <c r="X13" s="266"/>
      <c r="Y13" s="267"/>
      <c r="Z13" s="267"/>
      <c r="AA13" s="266"/>
      <c r="AB13" s="266"/>
      <c r="AC13" s="266"/>
      <c r="AD13" s="266"/>
      <c r="AE13" s="266"/>
      <c r="AF13" s="295"/>
      <c r="AG13" s="295"/>
      <c r="AH13" s="295"/>
      <c r="AI13" s="295"/>
      <c r="AJ13" s="295"/>
      <c r="AK13" s="295"/>
      <c r="AL13" s="296"/>
      <c r="AN13" s="321"/>
      <c r="AO13" s="322"/>
      <c r="AP13" s="322"/>
      <c r="AQ13" s="32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</row>
    <row r="14" spans="1:65" ht="4.7" customHeight="1">
      <c r="A14" s="359" t="s">
        <v>9</v>
      </c>
      <c r="B14" s="360"/>
      <c r="C14" s="360"/>
      <c r="D14" s="361"/>
      <c r="E14" s="262" t="s">
        <v>61</v>
      </c>
      <c r="F14" s="262" t="s">
        <v>62</v>
      </c>
      <c r="G14" s="262" t="s">
        <v>63</v>
      </c>
      <c r="H14" s="262"/>
      <c r="I14" s="262"/>
      <c r="J14" s="262"/>
      <c r="K14" s="262"/>
      <c r="L14" s="262"/>
      <c r="M14" s="368"/>
      <c r="O14" s="268"/>
      <c r="P14" s="267"/>
      <c r="Q14" s="267"/>
      <c r="R14" s="266"/>
      <c r="S14" s="266"/>
      <c r="T14" s="266"/>
      <c r="U14" s="266"/>
      <c r="V14" s="266"/>
      <c r="W14" s="266"/>
      <c r="X14" s="266"/>
      <c r="Y14" s="267"/>
      <c r="Z14" s="267"/>
      <c r="AA14" s="266"/>
      <c r="AB14" s="266"/>
      <c r="AC14" s="266"/>
      <c r="AD14" s="266"/>
      <c r="AE14" s="266"/>
      <c r="AF14" s="295"/>
      <c r="AG14" s="295"/>
      <c r="AH14" s="295"/>
      <c r="AI14" s="295"/>
      <c r="AJ14" s="295"/>
      <c r="AK14" s="295"/>
      <c r="AL14" s="296"/>
      <c r="AN14" s="321"/>
      <c r="AO14" s="322"/>
      <c r="AP14" s="322"/>
      <c r="AQ14" s="32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3"/>
    </row>
    <row r="15" spans="1:65" ht="4.7" customHeight="1">
      <c r="A15" s="362"/>
      <c r="B15" s="363"/>
      <c r="C15" s="363"/>
      <c r="D15" s="364"/>
      <c r="E15" s="263"/>
      <c r="F15" s="263"/>
      <c r="G15" s="263"/>
      <c r="H15" s="263"/>
      <c r="I15" s="263"/>
      <c r="J15" s="263"/>
      <c r="K15" s="263"/>
      <c r="L15" s="263"/>
      <c r="M15" s="369"/>
      <c r="O15" s="268"/>
      <c r="P15" s="267"/>
      <c r="Q15" s="267"/>
      <c r="R15" s="266"/>
      <c r="S15" s="266"/>
      <c r="T15" s="266"/>
      <c r="U15" s="266"/>
      <c r="V15" s="266"/>
      <c r="W15" s="266"/>
      <c r="X15" s="266"/>
      <c r="Y15" s="267"/>
      <c r="Z15" s="267"/>
      <c r="AA15" s="266"/>
      <c r="AB15" s="266"/>
      <c r="AC15" s="266"/>
      <c r="AD15" s="266"/>
      <c r="AE15" s="266"/>
      <c r="AF15" s="295"/>
      <c r="AG15" s="295"/>
      <c r="AH15" s="295"/>
      <c r="AI15" s="295"/>
      <c r="AJ15" s="295"/>
      <c r="AK15" s="295"/>
      <c r="AL15" s="296"/>
      <c r="AN15" s="321"/>
      <c r="AO15" s="322"/>
      <c r="AP15" s="322"/>
      <c r="AQ15" s="32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3"/>
    </row>
    <row r="16" spans="1:65" ht="4.7" customHeight="1">
      <c r="A16" s="362"/>
      <c r="B16" s="363"/>
      <c r="C16" s="363"/>
      <c r="D16" s="364"/>
      <c r="E16" s="263"/>
      <c r="F16" s="263"/>
      <c r="G16" s="263"/>
      <c r="H16" s="263"/>
      <c r="I16" s="263"/>
      <c r="J16" s="263"/>
      <c r="K16" s="263"/>
      <c r="L16" s="263"/>
      <c r="M16" s="369"/>
      <c r="O16" s="268" t="s">
        <v>5</v>
      </c>
      <c r="P16" s="267"/>
      <c r="Q16" s="267"/>
      <c r="R16" s="265">
        <f>SUM(入力!G20+入力!G32+入力!G44+入力!G56+入力!G68)+入力!G4+入力!G19</f>
        <v>0</v>
      </c>
      <c r="S16" s="266"/>
      <c r="T16" s="266"/>
      <c r="U16" s="266"/>
      <c r="V16" s="266"/>
      <c r="W16" s="266"/>
      <c r="X16" s="266"/>
      <c r="Y16" s="264" t="s">
        <v>16</v>
      </c>
      <c r="Z16" s="264"/>
      <c r="AA16" s="266"/>
      <c r="AB16" s="266"/>
      <c r="AC16" s="266"/>
      <c r="AD16" s="266"/>
      <c r="AE16" s="266"/>
      <c r="AF16" s="311">
        <f>R16-AA16</f>
        <v>0</v>
      </c>
      <c r="AG16" s="295"/>
      <c r="AH16" s="295"/>
      <c r="AI16" s="295"/>
      <c r="AJ16" s="295"/>
      <c r="AK16" s="295"/>
      <c r="AL16" s="296"/>
      <c r="AN16" s="3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</row>
    <row r="17" spans="1:57" ht="4.7" customHeight="1" thickBot="1">
      <c r="A17" s="365"/>
      <c r="B17" s="366"/>
      <c r="C17" s="366"/>
      <c r="D17" s="367"/>
      <c r="E17" s="36"/>
      <c r="F17" s="35"/>
      <c r="G17" s="35"/>
      <c r="H17" s="35"/>
      <c r="I17" s="35"/>
      <c r="J17" s="35"/>
      <c r="K17" s="35"/>
      <c r="L17" s="36"/>
      <c r="M17" s="36"/>
      <c r="O17" s="268"/>
      <c r="P17" s="267"/>
      <c r="Q17" s="267"/>
      <c r="R17" s="266"/>
      <c r="S17" s="266"/>
      <c r="T17" s="266"/>
      <c r="U17" s="266"/>
      <c r="V17" s="266"/>
      <c r="W17" s="266"/>
      <c r="X17" s="266"/>
      <c r="Y17" s="264"/>
      <c r="Z17" s="264"/>
      <c r="AA17" s="266"/>
      <c r="AB17" s="266"/>
      <c r="AC17" s="266"/>
      <c r="AD17" s="266"/>
      <c r="AE17" s="266"/>
      <c r="AF17" s="295"/>
      <c r="AG17" s="295"/>
      <c r="AH17" s="295"/>
      <c r="AI17" s="295"/>
      <c r="AJ17" s="295"/>
      <c r="AK17" s="295"/>
      <c r="AL17" s="296"/>
      <c r="AN17" s="3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</row>
    <row r="18" spans="1:57" ht="4.7" customHeight="1">
      <c r="A18" s="370" t="s">
        <v>65</v>
      </c>
      <c r="B18" s="371"/>
      <c r="C18" s="371"/>
      <c r="D18" s="371"/>
      <c r="E18" s="382"/>
      <c r="F18" s="383"/>
      <c r="G18" s="383"/>
      <c r="H18" s="383"/>
      <c r="I18" s="383"/>
      <c r="J18" s="383"/>
      <c r="K18" s="383"/>
      <c r="L18" s="383"/>
      <c r="M18" s="384"/>
      <c r="O18" s="268"/>
      <c r="P18" s="267"/>
      <c r="Q18" s="267"/>
      <c r="R18" s="266"/>
      <c r="S18" s="266"/>
      <c r="T18" s="266"/>
      <c r="U18" s="266"/>
      <c r="V18" s="266"/>
      <c r="W18" s="266"/>
      <c r="X18" s="266"/>
      <c r="Y18" s="264"/>
      <c r="Z18" s="264"/>
      <c r="AA18" s="266"/>
      <c r="AB18" s="266"/>
      <c r="AC18" s="266"/>
      <c r="AD18" s="266"/>
      <c r="AE18" s="266"/>
      <c r="AF18" s="295"/>
      <c r="AG18" s="295"/>
      <c r="AH18" s="295"/>
      <c r="AI18" s="295"/>
      <c r="AJ18" s="295"/>
      <c r="AK18" s="295"/>
      <c r="AL18" s="296"/>
      <c r="AN18" s="327" t="str">
        <f>入力!C7</f>
        <v>A12345</v>
      </c>
      <c r="AO18" s="328"/>
      <c r="AP18" s="328"/>
      <c r="AQ18" s="328"/>
      <c r="AR18" s="328"/>
      <c r="AS18" s="329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</row>
    <row r="19" spans="1:57" ht="4.7" customHeight="1">
      <c r="A19" s="372"/>
      <c r="B19" s="363"/>
      <c r="C19" s="363"/>
      <c r="D19" s="363"/>
      <c r="E19" s="385"/>
      <c r="F19" s="386"/>
      <c r="G19" s="386"/>
      <c r="H19" s="386"/>
      <c r="I19" s="386"/>
      <c r="J19" s="386"/>
      <c r="K19" s="386"/>
      <c r="L19" s="386"/>
      <c r="M19" s="387"/>
      <c r="O19" s="268"/>
      <c r="P19" s="267"/>
      <c r="Q19" s="267"/>
      <c r="R19" s="266"/>
      <c r="S19" s="266"/>
      <c r="T19" s="266"/>
      <c r="U19" s="266"/>
      <c r="V19" s="266"/>
      <c r="W19" s="266"/>
      <c r="X19" s="266"/>
      <c r="Y19" s="264"/>
      <c r="Z19" s="264"/>
      <c r="AA19" s="266"/>
      <c r="AB19" s="266"/>
      <c r="AC19" s="266"/>
      <c r="AD19" s="266"/>
      <c r="AE19" s="266"/>
      <c r="AF19" s="295"/>
      <c r="AG19" s="295"/>
      <c r="AH19" s="295"/>
      <c r="AI19" s="295"/>
      <c r="AJ19" s="295"/>
      <c r="AK19" s="295"/>
      <c r="AL19" s="296"/>
      <c r="AN19" s="330"/>
      <c r="AO19" s="331"/>
      <c r="AP19" s="331"/>
      <c r="AQ19" s="331"/>
      <c r="AR19" s="331"/>
      <c r="AS19" s="332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</row>
    <row r="20" spans="1:57" ht="4.7" customHeight="1">
      <c r="A20" s="372"/>
      <c r="B20" s="363"/>
      <c r="C20" s="363"/>
      <c r="D20" s="363"/>
      <c r="E20" s="385"/>
      <c r="F20" s="386"/>
      <c r="G20" s="386"/>
      <c r="H20" s="386"/>
      <c r="I20" s="386"/>
      <c r="J20" s="386"/>
      <c r="K20" s="386"/>
      <c r="L20" s="386"/>
      <c r="M20" s="387"/>
      <c r="O20" s="268" t="s">
        <v>6</v>
      </c>
      <c r="P20" s="267"/>
      <c r="Q20" s="267"/>
      <c r="R20" s="266"/>
      <c r="S20" s="266"/>
      <c r="T20" s="266"/>
      <c r="U20" s="266"/>
      <c r="V20" s="266"/>
      <c r="W20" s="266"/>
      <c r="X20" s="266"/>
      <c r="Y20" s="267"/>
      <c r="Z20" s="267"/>
      <c r="AA20" s="266"/>
      <c r="AB20" s="266"/>
      <c r="AC20" s="266"/>
      <c r="AD20" s="266"/>
      <c r="AE20" s="266"/>
      <c r="AF20" s="295"/>
      <c r="AG20" s="295"/>
      <c r="AH20" s="295"/>
      <c r="AI20" s="295"/>
      <c r="AJ20" s="295"/>
      <c r="AK20" s="295"/>
      <c r="AL20" s="296"/>
      <c r="AN20" s="330"/>
      <c r="AO20" s="331"/>
      <c r="AP20" s="331"/>
      <c r="AQ20" s="331"/>
      <c r="AR20" s="331"/>
      <c r="AS20" s="332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</row>
    <row r="21" spans="1:57" ht="4.7" customHeight="1" thickBot="1">
      <c r="A21" s="373"/>
      <c r="B21" s="366"/>
      <c r="C21" s="366"/>
      <c r="D21" s="366"/>
      <c r="E21" s="388"/>
      <c r="F21" s="389"/>
      <c r="G21" s="389"/>
      <c r="H21" s="389"/>
      <c r="I21" s="389"/>
      <c r="J21" s="389"/>
      <c r="K21" s="389"/>
      <c r="L21" s="389"/>
      <c r="M21" s="390"/>
      <c r="O21" s="268"/>
      <c r="P21" s="267"/>
      <c r="Q21" s="267"/>
      <c r="R21" s="266"/>
      <c r="S21" s="266"/>
      <c r="T21" s="266"/>
      <c r="U21" s="266"/>
      <c r="V21" s="266"/>
      <c r="W21" s="266"/>
      <c r="X21" s="266"/>
      <c r="Y21" s="267"/>
      <c r="Z21" s="267"/>
      <c r="AA21" s="266"/>
      <c r="AB21" s="266"/>
      <c r="AC21" s="266"/>
      <c r="AD21" s="266"/>
      <c r="AE21" s="266"/>
      <c r="AF21" s="295"/>
      <c r="AG21" s="295"/>
      <c r="AH21" s="295"/>
      <c r="AI21" s="295"/>
      <c r="AJ21" s="295"/>
      <c r="AK21" s="295"/>
      <c r="AL21" s="296"/>
      <c r="AN21" s="37"/>
      <c r="AO21" s="35"/>
      <c r="AP21" s="35"/>
      <c r="AQ21" s="35"/>
      <c r="AR21" s="35"/>
      <c r="AS21" s="3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8"/>
    </row>
    <row r="22" spans="1:57" ht="4.7" customHeight="1">
      <c r="A22" s="374" t="s">
        <v>202</v>
      </c>
      <c r="B22" s="374"/>
      <c r="C22" s="374"/>
      <c r="D22" s="374"/>
      <c r="E22" s="50"/>
      <c r="F22" s="50"/>
      <c r="G22" s="50"/>
      <c r="H22" s="50"/>
      <c r="I22" s="50"/>
      <c r="J22" s="50"/>
      <c r="K22" s="50"/>
      <c r="O22" s="268"/>
      <c r="P22" s="267"/>
      <c r="Q22" s="267"/>
      <c r="R22" s="266"/>
      <c r="S22" s="266"/>
      <c r="T22" s="266"/>
      <c r="U22" s="266"/>
      <c r="V22" s="266"/>
      <c r="W22" s="266"/>
      <c r="X22" s="266"/>
      <c r="Y22" s="267"/>
      <c r="Z22" s="267"/>
      <c r="AA22" s="266"/>
      <c r="AB22" s="266"/>
      <c r="AC22" s="266"/>
      <c r="AD22" s="266"/>
      <c r="AE22" s="266"/>
      <c r="AF22" s="295"/>
      <c r="AG22" s="295"/>
      <c r="AH22" s="295"/>
      <c r="AI22" s="295"/>
      <c r="AJ22" s="295"/>
      <c r="AK22" s="295"/>
      <c r="AL22" s="296"/>
    </row>
    <row r="23" spans="1:57" ht="4.7" customHeight="1" thickBot="1">
      <c r="A23" s="374"/>
      <c r="B23" s="374"/>
      <c r="C23" s="374"/>
      <c r="D23" s="374"/>
      <c r="O23" s="283"/>
      <c r="P23" s="284"/>
      <c r="Q23" s="284"/>
      <c r="R23" s="310"/>
      <c r="S23" s="310"/>
      <c r="T23" s="310"/>
      <c r="U23" s="310"/>
      <c r="V23" s="310"/>
      <c r="W23" s="310"/>
      <c r="X23" s="310"/>
      <c r="Y23" s="284"/>
      <c r="Z23" s="284"/>
      <c r="AA23" s="310"/>
      <c r="AB23" s="310"/>
      <c r="AC23" s="310"/>
      <c r="AD23" s="310"/>
      <c r="AE23" s="310"/>
      <c r="AF23" s="312"/>
      <c r="AG23" s="312"/>
      <c r="AH23" s="312"/>
      <c r="AI23" s="312"/>
      <c r="AJ23" s="312"/>
      <c r="AK23" s="312"/>
      <c r="AL23" s="313"/>
    </row>
    <row r="24" spans="1:57" ht="4.7" customHeight="1">
      <c r="A24" s="374"/>
      <c r="B24" s="374"/>
      <c r="C24" s="374"/>
      <c r="D24" s="374"/>
    </row>
    <row r="25" spans="1:57" ht="18.95" customHeight="1">
      <c r="A25" s="337" t="s">
        <v>67</v>
      </c>
      <c r="B25" s="338"/>
      <c r="C25" s="338"/>
      <c r="D25" s="339"/>
      <c r="E25" s="337" t="s">
        <v>68</v>
      </c>
      <c r="F25" s="338"/>
      <c r="G25" s="338"/>
      <c r="H25" s="338"/>
      <c r="I25" s="339"/>
      <c r="J25" s="337" t="s">
        <v>203</v>
      </c>
      <c r="K25" s="338"/>
      <c r="L25" s="338"/>
      <c r="M25" s="338"/>
      <c r="N25" s="338"/>
      <c r="O25" s="338"/>
      <c r="P25" s="338"/>
      <c r="Q25" s="338"/>
      <c r="R25" s="339"/>
      <c r="S25" s="306" t="s">
        <v>10</v>
      </c>
      <c r="T25" s="306"/>
      <c r="U25" s="306"/>
      <c r="V25" s="306"/>
      <c r="W25" s="306"/>
      <c r="X25" s="306"/>
      <c r="Y25" s="306"/>
      <c r="Z25" s="306"/>
      <c r="AA25" s="306"/>
      <c r="AB25" s="236"/>
      <c r="AC25" s="234"/>
      <c r="AD25" s="234"/>
      <c r="AE25" s="337" t="s">
        <v>67</v>
      </c>
      <c r="AF25" s="338"/>
      <c r="AG25" s="338"/>
      <c r="AH25" s="339"/>
      <c r="AI25" s="337" t="s">
        <v>68</v>
      </c>
      <c r="AJ25" s="338"/>
      <c r="AK25" s="338"/>
      <c r="AL25" s="338"/>
      <c r="AM25" s="339"/>
      <c r="AN25" s="337" t="s">
        <v>203</v>
      </c>
      <c r="AO25" s="338"/>
      <c r="AP25" s="338"/>
      <c r="AQ25" s="338"/>
      <c r="AR25" s="338"/>
      <c r="AS25" s="338"/>
      <c r="AT25" s="338"/>
      <c r="AU25" s="338"/>
      <c r="AV25" s="339"/>
      <c r="AW25" s="306" t="s">
        <v>10</v>
      </c>
      <c r="AX25" s="306"/>
      <c r="AY25" s="306"/>
      <c r="AZ25" s="306"/>
      <c r="BA25" s="306"/>
      <c r="BB25" s="306"/>
      <c r="BC25" s="306"/>
      <c r="BD25" s="306"/>
      <c r="BE25" s="306"/>
    </row>
    <row r="26" spans="1:57" ht="14.25" customHeight="1">
      <c r="A26" s="60"/>
      <c r="B26" s="57"/>
      <c r="C26" s="57"/>
      <c r="D26" s="56"/>
      <c r="E26" s="60"/>
      <c r="F26" s="229"/>
      <c r="G26" s="230"/>
      <c r="H26" s="230"/>
      <c r="I26" s="232"/>
      <c r="J26" s="60"/>
      <c r="K26" s="54"/>
      <c r="L26" s="54"/>
      <c r="M26" s="54"/>
      <c r="N26" s="54"/>
      <c r="O26" s="54"/>
      <c r="P26" s="54"/>
      <c r="Q26" s="54"/>
      <c r="R26" s="53"/>
      <c r="S26" s="30"/>
      <c r="T26" s="54"/>
      <c r="U26" s="54"/>
      <c r="V26" s="54"/>
      <c r="W26" s="54"/>
      <c r="X26" s="54"/>
      <c r="Y26" s="54"/>
      <c r="Z26" s="54"/>
      <c r="AA26" s="53"/>
      <c r="AB26" s="61"/>
      <c r="AC26" s="230"/>
      <c r="AD26" s="233"/>
      <c r="AE26" s="60"/>
      <c r="AF26" s="229"/>
      <c r="AG26" s="229"/>
      <c r="AH26" s="231"/>
      <c r="AI26" s="60"/>
      <c r="AJ26" s="229"/>
      <c r="AK26" s="230"/>
      <c r="AL26" s="230"/>
      <c r="AM26" s="232"/>
      <c r="AN26" s="60"/>
      <c r="AO26" s="54"/>
      <c r="AP26" s="54"/>
      <c r="AQ26" s="54"/>
      <c r="AR26" s="54"/>
      <c r="AS26" s="54"/>
      <c r="AT26" s="54"/>
      <c r="AU26" s="54"/>
      <c r="AV26" s="53"/>
      <c r="AW26" s="30"/>
      <c r="AX26" s="54"/>
      <c r="AY26" s="54"/>
      <c r="AZ26" s="54"/>
      <c r="BA26" s="54"/>
      <c r="BB26" s="54"/>
      <c r="BC26" s="54"/>
      <c r="BD26" s="54"/>
      <c r="BE26" s="53"/>
    </row>
    <row r="27" spans="1:57" ht="4.7" customHeight="1">
      <c r="A27" s="31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9"/>
      <c r="U27" s="33"/>
      <c r="V27" s="31"/>
      <c r="W27" s="39"/>
      <c r="X27" s="33"/>
      <c r="Y27" s="31"/>
      <c r="Z27" s="39"/>
      <c r="AA27" s="33"/>
      <c r="AB27" s="55"/>
      <c r="AC27" s="13"/>
      <c r="AD27" s="13"/>
      <c r="AE27" s="31"/>
      <c r="AF27" s="32"/>
      <c r="AG27" s="32"/>
      <c r="AH27" s="32"/>
      <c r="AI27" s="32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/>
      <c r="AX27" s="39"/>
      <c r="AY27" s="33"/>
      <c r="AZ27" s="31"/>
      <c r="BA27" s="39"/>
      <c r="BB27" s="33"/>
      <c r="BC27" s="31"/>
      <c r="BD27" s="39"/>
      <c r="BE27" s="33"/>
    </row>
    <row r="28" spans="1:57" ht="14.25" customHeight="1">
      <c r="A28" s="60"/>
      <c r="B28" s="57"/>
      <c r="C28" s="57"/>
      <c r="D28" s="56"/>
      <c r="E28" s="60"/>
      <c r="F28" s="229"/>
      <c r="G28" s="230"/>
      <c r="H28" s="230"/>
      <c r="I28" s="232"/>
      <c r="J28" s="60"/>
      <c r="K28" s="54"/>
      <c r="L28" s="54"/>
      <c r="M28" s="54"/>
      <c r="N28" s="54"/>
      <c r="O28" s="54"/>
      <c r="P28" s="54"/>
      <c r="Q28" s="54"/>
      <c r="R28" s="53"/>
      <c r="S28" s="30"/>
      <c r="T28" s="54"/>
      <c r="U28" s="54"/>
      <c r="V28" s="54"/>
      <c r="W28" s="54"/>
      <c r="X28" s="54"/>
      <c r="Y28" s="54"/>
      <c r="Z28" s="54"/>
      <c r="AA28" s="53"/>
      <c r="AB28" s="61"/>
      <c r="AC28" s="230"/>
      <c r="AD28" s="233"/>
      <c r="AE28" s="60"/>
      <c r="AF28" s="229"/>
      <c r="AG28" s="229"/>
      <c r="AH28" s="231"/>
      <c r="AI28" s="60"/>
      <c r="AJ28" s="229"/>
      <c r="AK28" s="230"/>
      <c r="AL28" s="230"/>
      <c r="AM28" s="232"/>
      <c r="AN28" s="60"/>
      <c r="AO28" s="54"/>
      <c r="AP28" s="54"/>
      <c r="AQ28" s="54"/>
      <c r="AR28" s="54"/>
      <c r="AS28" s="54"/>
      <c r="AT28" s="54"/>
      <c r="AU28" s="54"/>
      <c r="AV28" s="53"/>
      <c r="AW28" s="30"/>
      <c r="AX28" s="54"/>
      <c r="AY28" s="54"/>
      <c r="AZ28" s="54"/>
      <c r="BA28" s="54"/>
      <c r="BB28" s="54"/>
      <c r="BC28" s="54"/>
      <c r="BD28" s="54"/>
      <c r="BE28" s="53"/>
    </row>
    <row r="29" spans="1:57" ht="4.7" customHeight="1">
      <c r="A29" s="31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9"/>
      <c r="U29" s="33"/>
      <c r="V29" s="31"/>
      <c r="W29" s="39"/>
      <c r="X29" s="33"/>
      <c r="Y29" s="31"/>
      <c r="Z29" s="39"/>
      <c r="AA29" s="33"/>
      <c r="AB29" s="55"/>
      <c r="AC29" s="13"/>
      <c r="AD29" s="13"/>
      <c r="AE29" s="31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/>
      <c r="AX29" s="39"/>
      <c r="AY29" s="33"/>
      <c r="AZ29" s="31"/>
      <c r="BA29" s="39"/>
      <c r="BB29" s="33"/>
      <c r="BC29" s="31"/>
      <c r="BD29" s="39"/>
      <c r="BE29" s="33"/>
    </row>
    <row r="30" spans="1:57" ht="4.7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9"/>
      <c r="AX30" s="39"/>
      <c r="AY30" s="39"/>
      <c r="AZ30" s="39"/>
      <c r="BA30" s="39"/>
      <c r="BB30" s="39"/>
      <c r="BC30" s="39"/>
      <c r="BD30" s="39"/>
      <c r="BE30" s="33"/>
    </row>
    <row r="31" spans="1:57" ht="18.95" customHeight="1">
      <c r="A31" s="286" t="s">
        <v>11</v>
      </c>
      <c r="B31" s="287"/>
      <c r="C31" s="287"/>
      <c r="D31" s="287" t="s">
        <v>32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 t="s">
        <v>31</v>
      </c>
      <c r="V31" s="287"/>
      <c r="W31" s="287"/>
      <c r="X31" s="287" t="s">
        <v>14</v>
      </c>
      <c r="Y31" s="287"/>
      <c r="Z31" s="287" t="s">
        <v>30</v>
      </c>
      <c r="AA31" s="287"/>
      <c r="AB31" s="287"/>
      <c r="AC31" s="287"/>
      <c r="AD31" s="347" t="s">
        <v>29</v>
      </c>
      <c r="AE31" s="348"/>
      <c r="AF31" s="348"/>
      <c r="AG31" s="348"/>
      <c r="AH31" s="348"/>
      <c r="AI31" s="348"/>
      <c r="AJ31" s="348"/>
      <c r="AK31" s="348"/>
      <c r="AL31" s="349"/>
      <c r="AM31" s="237"/>
      <c r="AN31" s="337" t="s">
        <v>67</v>
      </c>
      <c r="AO31" s="338"/>
      <c r="AP31" s="338"/>
      <c r="AQ31" s="339"/>
      <c r="AR31" s="337" t="s">
        <v>68</v>
      </c>
      <c r="AS31" s="338"/>
      <c r="AT31" s="338"/>
      <c r="AU31" s="338"/>
      <c r="AV31" s="339"/>
      <c r="AW31" s="337" t="s">
        <v>203</v>
      </c>
      <c r="AX31" s="338"/>
      <c r="AY31" s="338"/>
      <c r="AZ31" s="338"/>
      <c r="BA31" s="338"/>
      <c r="BB31" s="338"/>
      <c r="BC31" s="338"/>
      <c r="BD31" s="338"/>
      <c r="BE31" s="339"/>
    </row>
    <row r="32" spans="1:57" ht="16.5" customHeight="1">
      <c r="A32" s="288" t="str">
        <f>IF(入力!B10="","",入力!B10)</f>
        <v/>
      </c>
      <c r="B32" s="289"/>
      <c r="C32" s="289"/>
      <c r="D32" s="290" t="str">
        <f>IF(入力!C10="","",入力!C10)</f>
        <v/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79" t="str">
        <f>IF(入力!D10="","",入力!D10)</f>
        <v/>
      </c>
      <c r="V32" s="279"/>
      <c r="W32" s="279"/>
      <c r="X32" s="281" t="str">
        <f>IF(入力!E10="","",入力!E10)</f>
        <v/>
      </c>
      <c r="Y32" s="281"/>
      <c r="Z32" s="285" t="str">
        <f>IF(入力!F10="","",入力!F10)</f>
        <v/>
      </c>
      <c r="AA32" s="285"/>
      <c r="AB32" s="285"/>
      <c r="AC32" s="285"/>
      <c r="AD32" s="14" t="str">
        <f>LEFT(RIGHT(" "&amp;入力!G10,9),1)</f>
        <v xml:space="preserve"> </v>
      </c>
      <c r="AE32" s="14" t="str">
        <f>LEFT(RIGHT(" "&amp;入力!G10,8),1)</f>
        <v xml:space="preserve"> </v>
      </c>
      <c r="AF32" s="14" t="str">
        <f>LEFT(RIGHT(" "&amp;入力!G10,7),1)</f>
        <v xml:space="preserve"> </v>
      </c>
      <c r="AG32" s="14" t="str">
        <f>LEFT(RIGHT(" "&amp;入力!G10,6),1)</f>
        <v xml:space="preserve"> </v>
      </c>
      <c r="AH32" s="14" t="str">
        <f>LEFT(RIGHT(" "&amp;入力!G10,5),1)</f>
        <v xml:space="preserve"> </v>
      </c>
      <c r="AI32" s="14" t="str">
        <f>LEFT(RIGHT(" "&amp;入力!G10,4),1)</f>
        <v xml:space="preserve"> </v>
      </c>
      <c r="AJ32" s="14" t="str">
        <f>LEFT(RIGHT(" "&amp;入力!G10,3),1)</f>
        <v xml:space="preserve"> </v>
      </c>
      <c r="AK32" s="14" t="str">
        <f>LEFT(RIGHT(" "&amp;入力!G10,2),1)</f>
        <v xml:space="preserve"> </v>
      </c>
      <c r="AL32" s="15" t="str">
        <f>IF(AND(AK32=" ",LEFT(RIGHT(" "&amp;入力!G10,1),1)="0"),"",LEFT(RIGHT(" "&amp;入力!G10,1),1))</f>
        <v/>
      </c>
      <c r="AM32" s="238"/>
      <c r="AN32" s="60"/>
      <c r="AO32" s="229"/>
      <c r="AP32" s="229"/>
      <c r="AQ32" s="231"/>
      <c r="AR32" s="60"/>
      <c r="AS32" s="229"/>
      <c r="AT32" s="230"/>
      <c r="AU32" s="230"/>
      <c r="AV32" s="232"/>
      <c r="AW32" s="60"/>
      <c r="AX32" s="54"/>
      <c r="AY32" s="54"/>
      <c r="AZ32" s="54"/>
      <c r="BA32" s="54"/>
      <c r="BB32" s="54"/>
      <c r="BC32" s="54"/>
      <c r="BD32" s="54"/>
      <c r="BE32" s="53"/>
    </row>
    <row r="33" spans="1:57" ht="4.7" customHeight="1">
      <c r="A33" s="288"/>
      <c r="B33" s="289"/>
      <c r="C33" s="289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79"/>
      <c r="V33" s="279"/>
      <c r="W33" s="279"/>
      <c r="X33" s="281"/>
      <c r="Y33" s="281"/>
      <c r="Z33" s="285"/>
      <c r="AA33" s="285"/>
      <c r="AB33" s="285"/>
      <c r="AC33" s="285"/>
      <c r="AD33" s="31"/>
      <c r="AE33" s="39"/>
      <c r="AF33" s="33"/>
      <c r="AG33" s="31"/>
      <c r="AH33" s="39"/>
      <c r="AI33" s="33"/>
      <c r="AJ33" s="31"/>
      <c r="AK33" s="39"/>
      <c r="AL33" s="40"/>
      <c r="AM33" s="238"/>
      <c r="AN33" s="31"/>
      <c r="AO33" s="32"/>
      <c r="AP33" s="32"/>
      <c r="AQ33" s="32"/>
      <c r="AR33" s="32"/>
      <c r="AS33" s="3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 customHeight="1">
      <c r="A34" s="256" t="str">
        <f>IF(入力!B11="","",入力!B11)</f>
        <v/>
      </c>
      <c r="B34" s="257"/>
      <c r="C34" s="258"/>
      <c r="D34" s="290" t="str">
        <f>IF(入力!C11="","",入力!C11)</f>
        <v/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79" t="str">
        <f>IF(入力!D11="","",入力!D11)</f>
        <v/>
      </c>
      <c r="V34" s="279"/>
      <c r="W34" s="279"/>
      <c r="X34" s="281" t="str">
        <f>IF(入力!E11="","",入力!E11)</f>
        <v/>
      </c>
      <c r="Y34" s="281"/>
      <c r="Z34" s="285" t="str">
        <f>IF(入力!F11="","",入力!F11)</f>
        <v/>
      </c>
      <c r="AA34" s="285"/>
      <c r="AB34" s="285"/>
      <c r="AC34" s="285"/>
      <c r="AD34" s="16" t="str">
        <f>LEFT(RIGHT(" "&amp;入力!G11,9),1)</f>
        <v xml:space="preserve"> </v>
      </c>
      <c r="AE34" s="17" t="str">
        <f>LEFT(RIGHT(" "&amp;入力!G11,8),1)</f>
        <v xml:space="preserve"> </v>
      </c>
      <c r="AF34" s="17" t="str">
        <f>LEFT(RIGHT(" "&amp;入力!G11,7),1)</f>
        <v xml:space="preserve"> </v>
      </c>
      <c r="AG34" s="17" t="str">
        <f>LEFT(RIGHT(" "&amp;入力!G11,6),1)</f>
        <v xml:space="preserve"> </v>
      </c>
      <c r="AH34" s="17" t="str">
        <f>LEFT(RIGHT(" "&amp;入力!G11,5),1)</f>
        <v xml:space="preserve"> </v>
      </c>
      <c r="AI34" s="17" t="str">
        <f>LEFT(RIGHT(" "&amp;入力!G11,4),1)</f>
        <v xml:space="preserve"> </v>
      </c>
      <c r="AJ34" s="17" t="str">
        <f>LEFT(RIGHT(" "&amp;入力!G11,3),1)</f>
        <v xml:space="preserve"> </v>
      </c>
      <c r="AK34" s="17" t="str">
        <f>LEFT(RIGHT(" "&amp;入力!G11,2),1)</f>
        <v xml:space="preserve"> </v>
      </c>
      <c r="AL34" s="15" t="str">
        <f>IF(AND(AK34=" ",LEFT(RIGHT(" "&amp;入力!G11,1),1)="0"),"",LEFT(RIGHT(" "&amp;入力!G11,1),1))</f>
        <v/>
      </c>
      <c r="AM34" s="238"/>
      <c r="AN34" s="60"/>
      <c r="AO34" s="229"/>
      <c r="AP34" s="229"/>
      <c r="AQ34" s="231"/>
      <c r="AR34" s="60"/>
      <c r="AS34" s="229"/>
      <c r="AT34" s="230"/>
      <c r="AU34" s="230"/>
      <c r="AV34" s="232"/>
      <c r="AW34" s="60"/>
      <c r="AX34" s="54"/>
      <c r="AY34" s="54"/>
      <c r="AZ34" s="54"/>
      <c r="BA34" s="54"/>
      <c r="BB34" s="54"/>
      <c r="BC34" s="54"/>
      <c r="BD34" s="54"/>
      <c r="BE34" s="53"/>
    </row>
    <row r="35" spans="1:57" ht="4.7" customHeight="1">
      <c r="A35" s="259"/>
      <c r="B35" s="260"/>
      <c r="C35" s="261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79"/>
      <c r="V35" s="279"/>
      <c r="W35" s="279"/>
      <c r="X35" s="281"/>
      <c r="Y35" s="281"/>
      <c r="Z35" s="285"/>
      <c r="AA35" s="285"/>
      <c r="AB35" s="285"/>
      <c r="AC35" s="285"/>
      <c r="AD35" s="31"/>
      <c r="AE35" s="39"/>
      <c r="AF35" s="33"/>
      <c r="AG35" s="31"/>
      <c r="AH35" s="39"/>
      <c r="AI35" s="33"/>
      <c r="AJ35" s="31"/>
      <c r="AK35" s="39"/>
      <c r="AL35" s="40"/>
      <c r="AM35" s="238"/>
      <c r="AN35" s="31"/>
      <c r="AO35" s="32"/>
      <c r="AP35" s="32"/>
      <c r="AQ35" s="32"/>
      <c r="AR35" s="32"/>
      <c r="AS35" s="3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6.5" customHeight="1">
      <c r="A36" s="256" t="str">
        <f>IF(入力!B12="","",入力!B12)</f>
        <v/>
      </c>
      <c r="B36" s="257"/>
      <c r="C36" s="258"/>
      <c r="D36" s="290" t="str">
        <f>IF(入力!C12="","",入力!C12)</f>
        <v/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79" t="str">
        <f>IF(入力!D12="","",入力!D12)</f>
        <v/>
      </c>
      <c r="V36" s="279"/>
      <c r="W36" s="279"/>
      <c r="X36" s="281" t="str">
        <f>IF(入力!E12="","",入力!E12)</f>
        <v/>
      </c>
      <c r="Y36" s="281"/>
      <c r="Z36" s="285" t="str">
        <f>IF(入力!F12="","",入力!F12)</f>
        <v/>
      </c>
      <c r="AA36" s="285"/>
      <c r="AB36" s="285"/>
      <c r="AC36" s="285"/>
      <c r="AD36" s="16" t="str">
        <f>LEFT(RIGHT(" "&amp;入力!G12,9),1)</f>
        <v xml:space="preserve"> </v>
      </c>
      <c r="AE36" s="17" t="str">
        <f>LEFT(RIGHT(" "&amp;入力!G12,8),1)</f>
        <v xml:space="preserve"> </v>
      </c>
      <c r="AF36" s="17" t="str">
        <f>LEFT(RIGHT(" "&amp;入力!G12,7),1)</f>
        <v xml:space="preserve"> </v>
      </c>
      <c r="AG36" s="17" t="str">
        <f>LEFT(RIGHT(" "&amp;入力!G12,6),1)</f>
        <v xml:space="preserve"> </v>
      </c>
      <c r="AH36" s="17" t="str">
        <f>LEFT(RIGHT(" "&amp;入力!G12,5),1)</f>
        <v xml:space="preserve"> </v>
      </c>
      <c r="AI36" s="17" t="str">
        <f>LEFT(RIGHT(" "&amp;入力!G12,4),1)</f>
        <v xml:space="preserve"> </v>
      </c>
      <c r="AJ36" s="17" t="str">
        <f>LEFT(RIGHT(" "&amp;入力!G12,3),1)</f>
        <v xml:space="preserve"> </v>
      </c>
      <c r="AK36" s="17" t="str">
        <f>LEFT(RIGHT(" "&amp;入力!G12,2),1)</f>
        <v xml:space="preserve"> </v>
      </c>
      <c r="AL36" s="15" t="str">
        <f>IF(AND(AK36=" ",LEFT(RIGHT(" "&amp;入力!G12,1),1)="0"),"",LEFT(RIGHT(" "&amp;入力!G12,1),1))</f>
        <v/>
      </c>
      <c r="AM36" s="238"/>
      <c r="AN36" s="60"/>
      <c r="AO36" s="229"/>
      <c r="AP36" s="229"/>
      <c r="AQ36" s="231"/>
      <c r="AR36" s="60"/>
      <c r="AS36" s="229"/>
      <c r="AT36" s="230"/>
      <c r="AU36" s="230"/>
      <c r="AV36" s="232"/>
      <c r="AW36" s="60"/>
      <c r="AX36" s="54"/>
      <c r="AY36" s="54"/>
      <c r="AZ36" s="54"/>
      <c r="BA36" s="54"/>
      <c r="BB36" s="54"/>
      <c r="BC36" s="54"/>
      <c r="BD36" s="54"/>
      <c r="BE36" s="53"/>
    </row>
    <row r="37" spans="1:57" ht="4.7" customHeight="1">
      <c r="A37" s="259"/>
      <c r="B37" s="260"/>
      <c r="C37" s="261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79"/>
      <c r="V37" s="279"/>
      <c r="W37" s="279"/>
      <c r="X37" s="281"/>
      <c r="Y37" s="281"/>
      <c r="Z37" s="285"/>
      <c r="AA37" s="285"/>
      <c r="AB37" s="285"/>
      <c r="AC37" s="285"/>
      <c r="AD37" s="31"/>
      <c r="AE37" s="39"/>
      <c r="AF37" s="33"/>
      <c r="AG37" s="31"/>
      <c r="AH37" s="39"/>
      <c r="AI37" s="33"/>
      <c r="AJ37" s="31"/>
      <c r="AK37" s="39"/>
      <c r="AL37" s="40"/>
      <c r="AM37" s="238"/>
      <c r="AN37" s="31"/>
      <c r="AO37" s="32"/>
      <c r="AP37" s="32"/>
      <c r="AQ37" s="32"/>
      <c r="AR37" s="32"/>
      <c r="AS37" s="3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256" t="str">
        <f>IF(入力!B13="","",入力!B13)</f>
        <v/>
      </c>
      <c r="B38" s="257"/>
      <c r="C38" s="258"/>
      <c r="D38" s="290" t="str">
        <f>IF(入力!C13="","",入力!C13)</f>
        <v/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79" t="str">
        <f>IF(入力!D13="","",入力!D13)</f>
        <v/>
      </c>
      <c r="V38" s="279"/>
      <c r="W38" s="279"/>
      <c r="X38" s="281" t="str">
        <f>IF(入力!E13="","",入力!E13)</f>
        <v/>
      </c>
      <c r="Y38" s="281"/>
      <c r="Z38" s="285" t="str">
        <f>IF(入力!F13="","",入力!F13)</f>
        <v/>
      </c>
      <c r="AA38" s="285"/>
      <c r="AB38" s="285"/>
      <c r="AC38" s="285"/>
      <c r="AD38" s="16" t="str">
        <f>LEFT(RIGHT(" "&amp;入力!G13,9),1)</f>
        <v xml:space="preserve"> </v>
      </c>
      <c r="AE38" s="17" t="str">
        <f>LEFT(RIGHT(" "&amp;入力!G13,8),1)</f>
        <v xml:space="preserve"> </v>
      </c>
      <c r="AF38" s="17" t="str">
        <f>LEFT(RIGHT(" "&amp;入力!G13,7),1)</f>
        <v xml:space="preserve"> </v>
      </c>
      <c r="AG38" s="17" t="str">
        <f>LEFT(RIGHT(" "&amp;入力!G13,6),1)</f>
        <v xml:space="preserve"> </v>
      </c>
      <c r="AH38" s="17" t="str">
        <f>LEFT(RIGHT(" "&amp;入力!G13,5),1)</f>
        <v xml:space="preserve"> </v>
      </c>
      <c r="AI38" s="17" t="str">
        <f>LEFT(RIGHT(" "&amp;入力!G13,4),1)</f>
        <v xml:space="preserve"> </v>
      </c>
      <c r="AJ38" s="17" t="str">
        <f>LEFT(RIGHT(" "&amp;入力!G13,3),1)</f>
        <v xml:space="preserve"> </v>
      </c>
      <c r="AK38" s="17" t="str">
        <f>LEFT(RIGHT(" "&amp;入力!G13,2),1)</f>
        <v xml:space="preserve"> </v>
      </c>
      <c r="AL38" s="15" t="str">
        <f>IF(AND(AK38=" ",LEFT(RIGHT(" "&amp;入力!G13,1),1)="0"),"",LEFT(RIGHT(" "&amp;入力!G13,1),1))</f>
        <v/>
      </c>
      <c r="AM38" s="238"/>
      <c r="AN38" s="60"/>
      <c r="AO38" s="229"/>
      <c r="AP38" s="229"/>
      <c r="AQ38" s="231"/>
      <c r="AR38" s="60"/>
      <c r="AS38" s="229"/>
      <c r="AT38" s="230"/>
      <c r="AU38" s="230"/>
      <c r="AV38" s="232"/>
      <c r="AW38" s="60"/>
      <c r="AX38" s="54"/>
      <c r="AY38" s="54"/>
      <c r="AZ38" s="54"/>
      <c r="BA38" s="54"/>
      <c r="BB38" s="54"/>
      <c r="BC38" s="54"/>
      <c r="BD38" s="54"/>
      <c r="BE38" s="53"/>
    </row>
    <row r="39" spans="1:57" ht="4.7" customHeight="1">
      <c r="A39" s="259"/>
      <c r="B39" s="260"/>
      <c r="C39" s="261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79"/>
      <c r="V39" s="279"/>
      <c r="W39" s="279"/>
      <c r="X39" s="281"/>
      <c r="Y39" s="281"/>
      <c r="Z39" s="285"/>
      <c r="AA39" s="285"/>
      <c r="AB39" s="285"/>
      <c r="AC39" s="285"/>
      <c r="AD39" s="31"/>
      <c r="AE39" s="39"/>
      <c r="AF39" s="33"/>
      <c r="AG39" s="31"/>
      <c r="AH39" s="39"/>
      <c r="AI39" s="33"/>
      <c r="AJ39" s="31"/>
      <c r="AK39" s="39"/>
      <c r="AL39" s="40"/>
      <c r="AM39" s="238"/>
      <c r="AN39" s="31"/>
      <c r="AO39" s="32"/>
      <c r="AP39" s="32"/>
      <c r="AQ39" s="32"/>
      <c r="AR39" s="32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6.5" customHeight="1">
      <c r="A40" s="256" t="str">
        <f>IF(入力!B14="","",入力!B14)</f>
        <v/>
      </c>
      <c r="B40" s="257"/>
      <c r="C40" s="258"/>
      <c r="D40" s="290" t="str">
        <f>IF(入力!C14="","",入力!C14)</f>
        <v/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79" t="str">
        <f>IF(入力!D14="","",入力!D14)</f>
        <v/>
      </c>
      <c r="V40" s="279"/>
      <c r="W40" s="279"/>
      <c r="X40" s="281" t="str">
        <f>IF(入力!E14="","",入力!E14)</f>
        <v/>
      </c>
      <c r="Y40" s="281"/>
      <c r="Z40" s="285" t="str">
        <f>IF(入力!F14="","",入力!F14)</f>
        <v/>
      </c>
      <c r="AA40" s="285"/>
      <c r="AB40" s="285"/>
      <c r="AC40" s="285"/>
      <c r="AD40" s="16" t="str">
        <f>LEFT(RIGHT(" "&amp;入力!G14,9),1)</f>
        <v xml:space="preserve"> </v>
      </c>
      <c r="AE40" s="17" t="str">
        <f>LEFT(RIGHT(" "&amp;入力!G14,8),1)</f>
        <v xml:space="preserve"> </v>
      </c>
      <c r="AF40" s="17" t="str">
        <f>LEFT(RIGHT(" "&amp;入力!G14,7),1)</f>
        <v xml:space="preserve"> </v>
      </c>
      <c r="AG40" s="17" t="str">
        <f>LEFT(RIGHT(" "&amp;入力!G14,6),1)</f>
        <v xml:space="preserve"> </v>
      </c>
      <c r="AH40" s="17" t="str">
        <f>LEFT(RIGHT(" "&amp;入力!G14,5),1)</f>
        <v xml:space="preserve"> </v>
      </c>
      <c r="AI40" s="17" t="str">
        <f>LEFT(RIGHT(" "&amp;入力!G14,4),1)</f>
        <v xml:space="preserve"> </v>
      </c>
      <c r="AJ40" s="17" t="str">
        <f>LEFT(RIGHT(" "&amp;入力!G14,3),1)</f>
        <v xml:space="preserve"> </v>
      </c>
      <c r="AK40" s="17" t="str">
        <f>LEFT(RIGHT(" "&amp;入力!G14,2),1)</f>
        <v xml:space="preserve"> </v>
      </c>
      <c r="AL40" s="15" t="str">
        <f>IF(AND(AK40=" ",LEFT(RIGHT(" "&amp;入力!G14,1),1)="0"),"",LEFT(RIGHT(" "&amp;入力!G14,1),1))</f>
        <v/>
      </c>
      <c r="AM40" s="238"/>
      <c r="AN40" s="60"/>
      <c r="AO40" s="229"/>
      <c r="AP40" s="229"/>
      <c r="AQ40" s="231"/>
      <c r="AR40" s="60"/>
      <c r="AS40" s="229"/>
      <c r="AT40" s="230"/>
      <c r="AU40" s="230"/>
      <c r="AV40" s="232"/>
      <c r="AW40" s="60"/>
      <c r="AX40" s="54"/>
      <c r="AY40" s="54"/>
      <c r="AZ40" s="54"/>
      <c r="BA40" s="54"/>
      <c r="BB40" s="54"/>
      <c r="BC40" s="54"/>
      <c r="BD40" s="54"/>
      <c r="BE40" s="53"/>
    </row>
    <row r="41" spans="1:57" ht="4.7" customHeight="1">
      <c r="A41" s="259"/>
      <c r="B41" s="260"/>
      <c r="C41" s="261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79"/>
      <c r="V41" s="279"/>
      <c r="W41" s="279"/>
      <c r="X41" s="281"/>
      <c r="Y41" s="281"/>
      <c r="Z41" s="285"/>
      <c r="AA41" s="285"/>
      <c r="AB41" s="285"/>
      <c r="AC41" s="285"/>
      <c r="AD41" s="31"/>
      <c r="AE41" s="39"/>
      <c r="AF41" s="33"/>
      <c r="AG41" s="31"/>
      <c r="AH41" s="39"/>
      <c r="AI41" s="33"/>
      <c r="AJ41" s="31"/>
      <c r="AK41" s="39"/>
      <c r="AL41" s="40"/>
      <c r="AM41" s="238"/>
      <c r="AN41" s="31"/>
      <c r="AO41" s="32"/>
      <c r="AP41" s="32"/>
      <c r="AQ41" s="32"/>
      <c r="AR41" s="32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6.5" customHeight="1">
      <c r="A42" s="256" t="str">
        <f>IF(入力!B15="","",入力!B15)</f>
        <v/>
      </c>
      <c r="B42" s="257"/>
      <c r="C42" s="258"/>
      <c r="D42" s="290" t="str">
        <f>IF(入力!C15="","",入力!C15)</f>
        <v/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79" t="str">
        <f>IF(入力!D15="","",入力!D15)</f>
        <v/>
      </c>
      <c r="V42" s="279"/>
      <c r="W42" s="279"/>
      <c r="X42" s="281" t="str">
        <f>IF(入力!E15="","",入力!E15)</f>
        <v/>
      </c>
      <c r="Y42" s="281"/>
      <c r="Z42" s="285" t="str">
        <f>IF(入力!F15="","",入力!F15)</f>
        <v/>
      </c>
      <c r="AA42" s="285"/>
      <c r="AB42" s="285"/>
      <c r="AC42" s="285"/>
      <c r="AD42" s="16" t="str">
        <f>LEFT(RIGHT(" "&amp;入力!G15,9),1)</f>
        <v xml:space="preserve"> </v>
      </c>
      <c r="AE42" s="17" t="str">
        <f>LEFT(RIGHT(" "&amp;入力!G15,8),1)</f>
        <v xml:space="preserve"> </v>
      </c>
      <c r="AF42" s="17" t="str">
        <f>LEFT(RIGHT(" "&amp;入力!G15,7),1)</f>
        <v xml:space="preserve"> </v>
      </c>
      <c r="AG42" s="17" t="str">
        <f>LEFT(RIGHT(" "&amp;入力!G15,6),1)</f>
        <v xml:space="preserve"> </v>
      </c>
      <c r="AH42" s="17" t="str">
        <f>LEFT(RIGHT(" "&amp;入力!G15,5),1)</f>
        <v xml:space="preserve"> </v>
      </c>
      <c r="AI42" s="17" t="str">
        <f>LEFT(RIGHT(" "&amp;入力!G15,4),1)</f>
        <v xml:space="preserve"> </v>
      </c>
      <c r="AJ42" s="17" t="str">
        <f>LEFT(RIGHT(" "&amp;入力!G15,3),1)</f>
        <v xml:space="preserve"> </v>
      </c>
      <c r="AK42" s="17" t="str">
        <f>LEFT(RIGHT(" "&amp;入力!G15,2),1)</f>
        <v xml:space="preserve"> </v>
      </c>
      <c r="AL42" s="15" t="str">
        <f>IF(AND(AK42=" ",LEFT(RIGHT(" "&amp;入力!G15,1),1)="0"),"",LEFT(RIGHT(" "&amp;入力!G15,1),1))</f>
        <v/>
      </c>
      <c r="AM42" s="238"/>
      <c r="AN42" s="60"/>
      <c r="AO42" s="229"/>
      <c r="AP42" s="229"/>
      <c r="AQ42" s="231"/>
      <c r="AR42" s="60"/>
      <c r="AS42" s="229"/>
      <c r="AT42" s="230"/>
      <c r="AU42" s="230"/>
      <c r="AV42" s="232"/>
      <c r="AW42" s="60"/>
      <c r="AX42" s="54"/>
      <c r="AY42" s="54"/>
      <c r="AZ42" s="54"/>
      <c r="BA42" s="54"/>
      <c r="BB42" s="54"/>
      <c r="BC42" s="54"/>
      <c r="BD42" s="54"/>
      <c r="BE42" s="53"/>
    </row>
    <row r="43" spans="1:57" ht="4.7" customHeight="1">
      <c r="A43" s="259"/>
      <c r="B43" s="260"/>
      <c r="C43" s="261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79"/>
      <c r="V43" s="279"/>
      <c r="W43" s="279"/>
      <c r="X43" s="281"/>
      <c r="Y43" s="281"/>
      <c r="Z43" s="285"/>
      <c r="AA43" s="285"/>
      <c r="AB43" s="285"/>
      <c r="AC43" s="285"/>
      <c r="AD43" s="31"/>
      <c r="AE43" s="39"/>
      <c r="AF43" s="33"/>
      <c r="AG43" s="31"/>
      <c r="AH43" s="39"/>
      <c r="AI43" s="33"/>
      <c r="AJ43" s="31"/>
      <c r="AK43" s="39"/>
      <c r="AL43" s="40"/>
      <c r="AM43" s="238"/>
      <c r="AN43" s="31"/>
      <c r="AO43" s="32"/>
      <c r="AP43" s="32"/>
      <c r="AQ43" s="32"/>
      <c r="AR43" s="32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6.5" customHeight="1">
      <c r="A44" s="256" t="str">
        <f>IF(入力!B16="","",入力!B16)</f>
        <v/>
      </c>
      <c r="B44" s="257"/>
      <c r="C44" s="258"/>
      <c r="D44" s="290" t="str">
        <f>IF(入力!C16="","",入力!C16)</f>
        <v/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79" t="str">
        <f>IF(入力!D16="","",入力!D16)</f>
        <v/>
      </c>
      <c r="V44" s="279"/>
      <c r="W44" s="279"/>
      <c r="X44" s="281" t="str">
        <f>IF(入力!E16="","",入力!E16)</f>
        <v/>
      </c>
      <c r="Y44" s="281"/>
      <c r="Z44" s="285" t="str">
        <f>IF(入力!F16="","",入力!F16)</f>
        <v/>
      </c>
      <c r="AA44" s="285"/>
      <c r="AB44" s="285"/>
      <c r="AC44" s="285"/>
      <c r="AD44" s="16" t="str">
        <f>LEFT(RIGHT(" "&amp;入力!G16,9),1)</f>
        <v xml:space="preserve"> </v>
      </c>
      <c r="AE44" s="17" t="str">
        <f>LEFT(RIGHT(" "&amp;入力!G16,8),1)</f>
        <v xml:space="preserve"> </v>
      </c>
      <c r="AF44" s="17" t="str">
        <f>LEFT(RIGHT(" "&amp;入力!G16,7),1)</f>
        <v xml:space="preserve"> </v>
      </c>
      <c r="AG44" s="17" t="str">
        <f>LEFT(RIGHT(" "&amp;入力!G16,6),1)</f>
        <v xml:space="preserve"> </v>
      </c>
      <c r="AH44" s="17" t="str">
        <f>LEFT(RIGHT(" "&amp;入力!G16,5),1)</f>
        <v xml:space="preserve"> </v>
      </c>
      <c r="AI44" s="17" t="str">
        <f>LEFT(RIGHT(" "&amp;入力!G16,4),1)</f>
        <v xml:space="preserve"> </v>
      </c>
      <c r="AJ44" s="17" t="str">
        <f>LEFT(RIGHT(" "&amp;入力!G16,3),1)</f>
        <v xml:space="preserve"> </v>
      </c>
      <c r="AK44" s="17" t="str">
        <f>LEFT(RIGHT(" "&amp;入力!G16,2),1)</f>
        <v xml:space="preserve"> </v>
      </c>
      <c r="AL44" s="15" t="str">
        <f>IF(AND(AK44=" ",LEFT(RIGHT(" "&amp;入力!G16,1),1)="0"),"",LEFT(RIGHT(" "&amp;入力!G16,1),1))</f>
        <v/>
      </c>
      <c r="AM44" s="238"/>
      <c r="AN44" s="60"/>
      <c r="AO44" s="229"/>
      <c r="AP44" s="229"/>
      <c r="AQ44" s="231"/>
      <c r="AR44" s="60"/>
      <c r="AS44" s="229"/>
      <c r="AT44" s="230"/>
      <c r="AU44" s="230"/>
      <c r="AV44" s="232"/>
      <c r="AW44" s="60"/>
      <c r="AX44" s="54"/>
      <c r="AY44" s="54"/>
      <c r="AZ44" s="54"/>
      <c r="BA44" s="54"/>
      <c r="BB44" s="54"/>
      <c r="BC44" s="54"/>
      <c r="BD44" s="54"/>
      <c r="BE44" s="53"/>
    </row>
    <row r="45" spans="1:57" ht="4.7" customHeight="1">
      <c r="A45" s="259"/>
      <c r="B45" s="260"/>
      <c r="C45" s="261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79"/>
      <c r="V45" s="279"/>
      <c r="W45" s="279"/>
      <c r="X45" s="281"/>
      <c r="Y45" s="281"/>
      <c r="Z45" s="285"/>
      <c r="AA45" s="285"/>
      <c r="AB45" s="285"/>
      <c r="AC45" s="285"/>
      <c r="AD45" s="31"/>
      <c r="AE45" s="39"/>
      <c r="AF45" s="33"/>
      <c r="AG45" s="31"/>
      <c r="AH45" s="39"/>
      <c r="AI45" s="33"/>
      <c r="AJ45" s="31"/>
      <c r="AK45" s="39"/>
      <c r="AL45" s="40"/>
      <c r="AM45" s="238"/>
      <c r="AN45" s="31"/>
      <c r="AO45" s="32"/>
      <c r="AP45" s="32"/>
      <c r="AQ45" s="32"/>
      <c r="AR45" s="32"/>
      <c r="AS45" s="3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6.5" customHeight="1">
      <c r="A46" s="256" t="str">
        <f>IF(入力!B17="","",入力!B17)</f>
        <v/>
      </c>
      <c r="B46" s="257"/>
      <c r="C46" s="258"/>
      <c r="D46" s="290" t="str">
        <f>IF(入力!C17="","",入力!C17)</f>
        <v/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79" t="str">
        <f>IF(入力!D17="","",入力!D17)</f>
        <v/>
      </c>
      <c r="V46" s="279"/>
      <c r="W46" s="279"/>
      <c r="X46" s="281" t="str">
        <f>IF(入力!E17="","",入力!E17)</f>
        <v/>
      </c>
      <c r="Y46" s="281"/>
      <c r="Z46" s="285" t="str">
        <f>IF(入力!F17="","",入力!F17)</f>
        <v/>
      </c>
      <c r="AA46" s="285"/>
      <c r="AB46" s="285"/>
      <c r="AC46" s="285"/>
      <c r="AD46" s="16" t="str">
        <f>LEFT(RIGHT(" "&amp;入力!G17,9),1)</f>
        <v xml:space="preserve"> </v>
      </c>
      <c r="AE46" s="17" t="str">
        <f>LEFT(RIGHT(" "&amp;入力!G17,8),1)</f>
        <v xml:space="preserve"> </v>
      </c>
      <c r="AF46" s="17" t="str">
        <f>LEFT(RIGHT(" "&amp;入力!G17,7),1)</f>
        <v xml:space="preserve"> </v>
      </c>
      <c r="AG46" s="17" t="str">
        <f>LEFT(RIGHT(" "&amp;入力!G17,6),1)</f>
        <v xml:space="preserve"> </v>
      </c>
      <c r="AH46" s="17" t="str">
        <f>LEFT(RIGHT(" "&amp;入力!G17,5),1)</f>
        <v xml:space="preserve"> </v>
      </c>
      <c r="AI46" s="17" t="str">
        <f>LEFT(RIGHT(" "&amp;入力!G17,4),1)</f>
        <v xml:space="preserve"> </v>
      </c>
      <c r="AJ46" s="17" t="str">
        <f>LEFT(RIGHT(" "&amp;入力!G17,3),1)</f>
        <v xml:space="preserve"> </v>
      </c>
      <c r="AK46" s="17" t="str">
        <f>LEFT(RIGHT(" "&amp;入力!G17,2),1)</f>
        <v xml:space="preserve"> </v>
      </c>
      <c r="AL46" s="15" t="str">
        <f>IF(AND(AK46=" ",LEFT(RIGHT(" "&amp;入力!G17,1),1)="0"),"",LEFT(RIGHT(" "&amp;入力!G17,1),1))</f>
        <v/>
      </c>
      <c r="AM46" s="238"/>
      <c r="AN46" s="60"/>
      <c r="AO46" s="229"/>
      <c r="AP46" s="229"/>
      <c r="AQ46" s="231"/>
      <c r="AR46" s="60"/>
      <c r="AS46" s="229"/>
      <c r="AT46" s="230"/>
      <c r="AU46" s="230"/>
      <c r="AV46" s="232"/>
      <c r="AW46" s="60"/>
      <c r="AX46" s="54"/>
      <c r="AY46" s="54"/>
      <c r="AZ46" s="54"/>
      <c r="BA46" s="54"/>
      <c r="BB46" s="54"/>
      <c r="BC46" s="54"/>
      <c r="BD46" s="54"/>
      <c r="BE46" s="53"/>
    </row>
    <row r="47" spans="1:57" ht="4.7" customHeight="1">
      <c r="A47" s="259"/>
      <c r="B47" s="260"/>
      <c r="C47" s="261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79"/>
      <c r="V47" s="279"/>
      <c r="W47" s="279"/>
      <c r="X47" s="281"/>
      <c r="Y47" s="281"/>
      <c r="Z47" s="285"/>
      <c r="AA47" s="285"/>
      <c r="AB47" s="285"/>
      <c r="AC47" s="285"/>
      <c r="AD47" s="31"/>
      <c r="AE47" s="39"/>
      <c r="AF47" s="33"/>
      <c r="AG47" s="31"/>
      <c r="AH47" s="39"/>
      <c r="AI47" s="33"/>
      <c r="AJ47" s="31"/>
      <c r="AK47" s="39"/>
      <c r="AL47" s="40"/>
      <c r="AM47" s="238"/>
      <c r="AN47" s="31"/>
      <c r="AO47" s="32"/>
      <c r="AP47" s="32"/>
      <c r="AQ47" s="32"/>
      <c r="AR47" s="32"/>
      <c r="AS47" s="3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6.5" customHeight="1">
      <c r="A48" s="256" t="str">
        <f>IF(入力!B18="","",入力!B18)</f>
        <v/>
      </c>
      <c r="B48" s="257"/>
      <c r="C48" s="258"/>
      <c r="D48" s="273" t="str">
        <f>IF(入力!C18="","",入力!C18)</f>
        <v/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79" t="str">
        <f>IF(入力!D18="","",入力!D18)</f>
        <v/>
      </c>
      <c r="V48" s="279"/>
      <c r="W48" s="279"/>
      <c r="X48" s="281" t="str">
        <f>IF(入力!E18="","",入力!E18)</f>
        <v/>
      </c>
      <c r="Y48" s="281"/>
      <c r="Z48" s="285" t="str">
        <f>IF(入力!F18="","",入力!F18)</f>
        <v/>
      </c>
      <c r="AA48" s="285"/>
      <c r="AB48" s="285"/>
      <c r="AC48" s="285"/>
      <c r="AD48" s="68" t="str">
        <f>LEFT(RIGHT(" "&amp;入力!G18,9),1)</f>
        <v xml:space="preserve"> </v>
      </c>
      <c r="AE48" s="69" t="str">
        <f>LEFT(RIGHT(" "&amp;入力!G18,8),1)</f>
        <v xml:space="preserve"> </v>
      </c>
      <c r="AF48" s="69" t="str">
        <f>LEFT(RIGHT(" "&amp;入力!G18,7),1)</f>
        <v xml:space="preserve"> </v>
      </c>
      <c r="AG48" s="69" t="str">
        <f>LEFT(RIGHT(" "&amp;入力!G18,6),1)</f>
        <v xml:space="preserve"> </v>
      </c>
      <c r="AH48" s="69" t="str">
        <f>LEFT(RIGHT(" "&amp;入力!G18,5),1)</f>
        <v xml:space="preserve"> </v>
      </c>
      <c r="AI48" s="69" t="str">
        <f>LEFT(RIGHT(" "&amp;入力!G18,4),1)</f>
        <v xml:space="preserve"> </v>
      </c>
      <c r="AJ48" s="69" t="str">
        <f>LEFT(RIGHT(" "&amp;入力!G18,3),1)</f>
        <v xml:space="preserve"> </v>
      </c>
      <c r="AK48" s="69" t="str">
        <f>LEFT(RIGHT(" "&amp;入力!G18,2),1)</f>
        <v xml:space="preserve"> </v>
      </c>
      <c r="AL48" s="70" t="str">
        <f>IF(AND(AK48=" ",LEFT(RIGHT(" "&amp;入力!G18,1),1)="0"),"",LEFT(RIGHT(" "&amp;入力!G18,1),1))</f>
        <v/>
      </c>
      <c r="AM48" s="238"/>
      <c r="AN48" s="60"/>
      <c r="AO48" s="229"/>
      <c r="AP48" s="229"/>
      <c r="AQ48" s="231"/>
      <c r="AR48" s="60"/>
      <c r="AS48" s="229"/>
      <c r="AT48" s="230"/>
      <c r="AU48" s="230"/>
      <c r="AV48" s="232"/>
      <c r="AW48" s="60"/>
      <c r="AX48" s="54"/>
      <c r="AY48" s="54"/>
      <c r="AZ48" s="54"/>
      <c r="BA48" s="54"/>
      <c r="BB48" s="54"/>
      <c r="BC48" s="54"/>
      <c r="BD48" s="54"/>
      <c r="BE48" s="53"/>
    </row>
    <row r="49" spans="1:57" ht="4.7" customHeight="1" thickBot="1">
      <c r="A49" s="379"/>
      <c r="B49" s="380"/>
      <c r="C49" s="381"/>
      <c r="D49" s="276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8"/>
      <c r="U49" s="280"/>
      <c r="V49" s="280"/>
      <c r="W49" s="280"/>
      <c r="X49" s="282"/>
      <c r="Y49" s="282"/>
      <c r="Z49" s="293"/>
      <c r="AA49" s="293"/>
      <c r="AB49" s="293"/>
      <c r="AC49" s="293"/>
      <c r="AD49" s="55"/>
      <c r="AE49" s="13"/>
      <c r="AF49" s="71"/>
      <c r="AG49" s="55"/>
      <c r="AH49" s="13"/>
      <c r="AI49" s="71"/>
      <c r="AJ49" s="55"/>
      <c r="AK49" s="13"/>
      <c r="AL49" s="12"/>
      <c r="AM49" s="238"/>
      <c r="AN49" s="31"/>
      <c r="AO49" s="32"/>
      <c r="AP49" s="32"/>
      <c r="AQ49" s="32"/>
      <c r="AR49" s="32"/>
      <c r="AS49" s="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6.5" customHeight="1">
      <c r="A50" s="269" t="str">
        <f>IF(入力!B19="","",入力!B19)</f>
        <v/>
      </c>
      <c r="B50" s="270"/>
      <c r="C50" s="270"/>
      <c r="D50" s="375" t="str">
        <f>IF(入力!C19="","",入力!C19)</f>
        <v>非課税取引欄(軽油税,産廃税,印紙等)</v>
      </c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291" t="str">
        <f>IF(入力!D19="","",入力!D19)</f>
        <v/>
      </c>
      <c r="V50" s="291"/>
      <c r="W50" s="291"/>
      <c r="X50" s="377" t="str">
        <f>IF(入力!E19="","",入力!E19)</f>
        <v/>
      </c>
      <c r="Y50" s="377"/>
      <c r="Z50" s="291" t="str">
        <f>IF(入力!F19="","",入力!F19)</f>
        <v/>
      </c>
      <c r="AA50" s="291"/>
      <c r="AB50" s="291"/>
      <c r="AC50" s="291"/>
      <c r="AD50" s="72" t="str">
        <f>LEFT(RIGHT(" "&amp;入力!G19,9),1)</f>
        <v xml:space="preserve"> </v>
      </c>
      <c r="AE50" s="73" t="str">
        <f>LEFT(RIGHT(" "&amp;入力!G19,8),1)</f>
        <v xml:space="preserve"> </v>
      </c>
      <c r="AF50" s="73" t="str">
        <f>LEFT(RIGHT(" "&amp;入力!G19,7),1)</f>
        <v xml:space="preserve"> </v>
      </c>
      <c r="AG50" s="73" t="str">
        <f>LEFT(RIGHT(" "&amp;入力!G19,6),1)</f>
        <v xml:space="preserve"> </v>
      </c>
      <c r="AH50" s="73" t="str">
        <f>LEFT(RIGHT(" "&amp;入力!G19,5),1)</f>
        <v xml:space="preserve"> </v>
      </c>
      <c r="AI50" s="73" t="str">
        <f>LEFT(RIGHT(" "&amp;入力!G19,4),1)</f>
        <v xml:space="preserve"> </v>
      </c>
      <c r="AJ50" s="73" t="str">
        <f>LEFT(RIGHT(" "&amp;入力!G19,3),1)</f>
        <v xml:space="preserve"> </v>
      </c>
      <c r="AK50" s="73" t="str">
        <f>LEFT(RIGHT(" "&amp;入力!G19,2),1)</f>
        <v xml:space="preserve"> </v>
      </c>
      <c r="AL50" s="74" t="str">
        <f>IF(AND(AK50=" ",LEFT(RIGHT(" "&amp;入力!G19,1),1)="0"),"",LEFT(RIGHT(" "&amp;入力!G19,1),1))</f>
        <v/>
      </c>
      <c r="AM50" s="238"/>
      <c r="AN50" s="60"/>
      <c r="AO50" s="229"/>
      <c r="AP50" s="229"/>
      <c r="AQ50" s="231"/>
      <c r="AR50" s="60"/>
      <c r="AS50" s="229"/>
      <c r="AT50" s="230"/>
      <c r="AU50" s="230"/>
      <c r="AV50" s="232"/>
      <c r="AW50" s="60"/>
      <c r="AX50" s="54"/>
      <c r="AY50" s="54"/>
      <c r="AZ50" s="54"/>
      <c r="BA50" s="54"/>
      <c r="BB50" s="54"/>
      <c r="BC50" s="54"/>
      <c r="BD50" s="54"/>
      <c r="BE50" s="53"/>
    </row>
    <row r="51" spans="1:57" ht="4.7" customHeight="1" thickBot="1">
      <c r="A51" s="271"/>
      <c r="B51" s="272"/>
      <c r="C51" s="272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292"/>
      <c r="V51" s="292"/>
      <c r="W51" s="292"/>
      <c r="X51" s="378"/>
      <c r="Y51" s="378"/>
      <c r="Z51" s="292"/>
      <c r="AA51" s="292"/>
      <c r="AB51" s="292"/>
      <c r="AC51" s="292"/>
      <c r="AD51" s="41"/>
      <c r="AE51" s="25"/>
      <c r="AF51" s="36"/>
      <c r="AG51" s="41"/>
      <c r="AH51" s="25"/>
      <c r="AI51" s="36"/>
      <c r="AJ51" s="41"/>
      <c r="AK51" s="25"/>
      <c r="AL51" s="38"/>
      <c r="AM51" s="238"/>
      <c r="AN51" s="31"/>
      <c r="AO51" s="32"/>
      <c r="AP51" s="32"/>
      <c r="AQ51" s="32"/>
      <c r="AR51" s="32"/>
      <c r="AS51" s="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 thickBot="1">
      <c r="A52" s="42" t="s">
        <v>33</v>
      </c>
    </row>
    <row r="53" spans="1:57" ht="18" customHeight="1" thickTop="1" thickBot="1">
      <c r="A53" s="253" t="s">
        <v>73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V53" s="253" t="s">
        <v>74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5"/>
    </row>
    <row r="54" spans="1:57" ht="18" customHeight="1" thickTop="1" thickBot="1">
      <c r="A54" s="250" t="s">
        <v>70</v>
      </c>
      <c r="B54" s="251"/>
      <c r="C54" s="248" t="s">
        <v>71</v>
      </c>
      <c r="D54" s="249"/>
      <c r="E54" s="250"/>
      <c r="F54" s="251"/>
      <c r="G54" s="248"/>
      <c r="H54" s="249"/>
      <c r="I54" s="250"/>
      <c r="J54" s="251"/>
      <c r="K54" s="248"/>
      <c r="L54" s="249"/>
      <c r="M54" s="250"/>
      <c r="N54" s="249"/>
      <c r="O54" s="250"/>
      <c r="P54" s="251"/>
      <c r="Q54" s="248"/>
      <c r="R54" s="251"/>
      <c r="S54" s="248"/>
      <c r="T54" s="249"/>
      <c r="U54" s="63"/>
      <c r="V54" s="250" t="s">
        <v>72</v>
      </c>
      <c r="W54" s="251"/>
      <c r="X54" s="248" t="s">
        <v>70</v>
      </c>
      <c r="Y54" s="251"/>
      <c r="Z54" s="248" t="s">
        <v>71</v>
      </c>
      <c r="AA54" s="251"/>
      <c r="AB54" s="248"/>
      <c r="AC54" s="251"/>
      <c r="AD54" s="248"/>
      <c r="AE54" s="251"/>
      <c r="AF54" s="248"/>
      <c r="AG54" s="251"/>
      <c r="AH54" s="248"/>
      <c r="AI54" s="251"/>
      <c r="AJ54" s="248"/>
      <c r="AK54" s="251"/>
      <c r="AL54" s="248"/>
      <c r="AM54" s="249"/>
      <c r="AN54" s="250"/>
      <c r="AO54" s="251"/>
      <c r="AP54" s="248"/>
      <c r="AQ54" s="249"/>
      <c r="AR54" s="250"/>
      <c r="AS54" s="251"/>
      <c r="AT54" s="248"/>
      <c r="AU54" s="249"/>
      <c r="AV54" s="250"/>
      <c r="AW54" s="249"/>
      <c r="AX54" s="250"/>
      <c r="AY54" s="251"/>
      <c r="AZ54" s="248"/>
      <c r="BA54" s="251"/>
      <c r="BB54" s="248"/>
      <c r="BC54" s="251"/>
      <c r="BD54" s="248"/>
      <c r="BE54" s="249"/>
    </row>
    <row r="55" spans="1:57" ht="18" customHeight="1" thickTop="1">
      <c r="A55" s="252" t="s">
        <v>76</v>
      </c>
      <c r="B55" s="252"/>
      <c r="C55" s="252"/>
      <c r="D55" s="252"/>
      <c r="E55" s="252" t="s">
        <v>80</v>
      </c>
      <c r="F55" s="252"/>
      <c r="G55" s="252"/>
      <c r="H55" s="252"/>
      <c r="I55" s="252" t="s">
        <v>77</v>
      </c>
      <c r="J55" s="252"/>
      <c r="K55" s="252"/>
      <c r="L55" s="252"/>
      <c r="M55" s="252" t="s">
        <v>75</v>
      </c>
      <c r="N55" s="252"/>
      <c r="O55" s="252" t="s">
        <v>78</v>
      </c>
      <c r="P55" s="252"/>
      <c r="Q55" s="252"/>
      <c r="R55" s="252"/>
      <c r="S55" s="252"/>
      <c r="T55" s="252"/>
      <c r="U55" s="63"/>
      <c r="V55" s="252" t="s">
        <v>79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 t="s">
        <v>80</v>
      </c>
      <c r="AO55" s="252"/>
      <c r="AP55" s="252"/>
      <c r="AQ55" s="252"/>
      <c r="AR55" s="252" t="s">
        <v>77</v>
      </c>
      <c r="AS55" s="252"/>
      <c r="AT55" s="252"/>
      <c r="AU55" s="252"/>
      <c r="AV55" s="252" t="s">
        <v>75</v>
      </c>
      <c r="AW55" s="252"/>
      <c r="AX55" s="252" t="s">
        <v>78</v>
      </c>
      <c r="AY55" s="252"/>
      <c r="AZ55" s="252"/>
      <c r="BA55" s="252"/>
      <c r="BB55" s="252"/>
      <c r="BC55" s="252"/>
      <c r="BD55" s="252"/>
      <c r="BE55" s="252"/>
    </row>
    <row r="56" spans="1:57" ht="21.9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63"/>
      <c r="V56" s="63"/>
      <c r="W56" s="63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</row>
    <row r="57" spans="1:57">
      <c r="AP57" s="306" t="s">
        <v>21</v>
      </c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</row>
    <row r="58" spans="1:57" s="19" customFormat="1" ht="21">
      <c r="A58" s="18" t="str">
        <f>A2</f>
        <v>株式会社 タイコー技建 御中</v>
      </c>
      <c r="S58" s="20" t="s">
        <v>19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314">
        <f>AD2</f>
        <v>44561</v>
      </c>
      <c r="AE58" s="314"/>
      <c r="AF58" s="314"/>
      <c r="AG58" s="315" t="s">
        <v>47</v>
      </c>
      <c r="AH58" s="315"/>
      <c r="AI58" s="350" t="s">
        <v>57</v>
      </c>
      <c r="AJ58" s="350"/>
      <c r="AK58" s="350"/>
      <c r="AL58" s="350"/>
      <c r="AM58" s="317" t="s">
        <v>22</v>
      </c>
      <c r="AN58" s="31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</row>
    <row r="59" spans="1:57" s="19" customFormat="1" ht="6.75" customHeight="1">
      <c r="A59" s="18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51"/>
      <c r="AL59" s="51"/>
      <c r="AM59" s="318"/>
      <c r="AN59" s="318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</row>
    <row r="60" spans="1:57" s="19" customFormat="1" ht="21">
      <c r="A60" s="18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</row>
    <row r="61" spans="1:57" ht="15" customHeight="1">
      <c r="A61" s="59"/>
      <c r="B61" s="59"/>
      <c r="C61" s="59"/>
      <c r="AN61" s="308" t="s">
        <v>20</v>
      </c>
      <c r="AO61" s="308"/>
      <c r="AP61" s="308"/>
      <c r="AS61" s="325" t="s">
        <v>41</v>
      </c>
      <c r="AT61" s="325"/>
      <c r="AU61" s="333">
        <f>AU5</f>
        <v>44561</v>
      </c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</row>
    <row r="62" spans="1:57" ht="9" customHeight="1" thickBot="1">
      <c r="P62" s="304" t="s">
        <v>2</v>
      </c>
      <c r="Q62" s="304"/>
      <c r="R62" s="304"/>
      <c r="S62" s="304"/>
      <c r="T62" s="304"/>
      <c r="U62" s="304"/>
      <c r="V62" s="304"/>
      <c r="W62" s="323">
        <f>W6</f>
        <v>0</v>
      </c>
      <c r="X62" s="323"/>
      <c r="Y62" s="323"/>
      <c r="Z62" s="323"/>
      <c r="AA62" s="323"/>
      <c r="AB62" s="323"/>
      <c r="AC62" s="323"/>
      <c r="AD62" s="323"/>
      <c r="AE62" s="323"/>
      <c r="AF62" s="323"/>
      <c r="AG62" s="335" t="str">
        <f>AG6</f>
        <v>内、消費税額</v>
      </c>
      <c r="AH62" s="335"/>
      <c r="AI62" s="335"/>
      <c r="AJ62" s="335"/>
      <c r="AK62" s="335"/>
      <c r="AN62" s="309"/>
      <c r="AO62" s="309"/>
      <c r="AP62" s="309"/>
      <c r="AQ62" s="25"/>
      <c r="AR62" s="25"/>
      <c r="AS62" s="326"/>
      <c r="AT62" s="326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</row>
    <row r="63" spans="1:57" ht="15" customHeight="1">
      <c r="A63" s="294" t="s">
        <v>1</v>
      </c>
      <c r="B63" s="294"/>
      <c r="C63" s="294"/>
      <c r="E63" s="11" t="s">
        <v>17</v>
      </c>
      <c r="J63" s="11" t="s">
        <v>18</v>
      </c>
      <c r="P63" s="305"/>
      <c r="Q63" s="305"/>
      <c r="R63" s="305"/>
      <c r="S63" s="305"/>
      <c r="T63" s="305"/>
      <c r="U63" s="305"/>
      <c r="V63" s="305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36">
        <f>AG7</f>
        <v>0</v>
      </c>
      <c r="AH63" s="336"/>
      <c r="AI63" s="336"/>
      <c r="AJ63" s="336"/>
      <c r="AK63" s="336"/>
      <c r="AN63" s="319" t="s">
        <v>38</v>
      </c>
      <c r="AO63" s="320"/>
      <c r="AP63" s="320"/>
      <c r="AQ63" s="320"/>
      <c r="AR63" s="340" t="str">
        <f>AR7</f>
        <v>〒123-0000　東京都江東区豊洲1-1-1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1"/>
    </row>
    <row r="64" spans="1:57" ht="7.5" customHeight="1" thickBot="1">
      <c r="AN64" s="321" t="s">
        <v>36</v>
      </c>
      <c r="AO64" s="322"/>
      <c r="AP64" s="322"/>
      <c r="AQ64" s="322"/>
      <c r="AR64" s="342" t="str">
        <f>AR8</f>
        <v>株式会社 太閤技建</v>
      </c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3"/>
    </row>
    <row r="65" spans="1:59" ht="13.7" customHeight="1">
      <c r="O65" s="299" t="s">
        <v>3</v>
      </c>
      <c r="P65" s="300"/>
      <c r="Q65" s="300"/>
      <c r="R65" s="300" t="s">
        <v>23</v>
      </c>
      <c r="S65" s="300"/>
      <c r="T65" s="300"/>
      <c r="U65" s="300"/>
      <c r="V65" s="300"/>
      <c r="W65" s="300"/>
      <c r="X65" s="300"/>
      <c r="Y65" s="300" t="s">
        <v>24</v>
      </c>
      <c r="Z65" s="300"/>
      <c r="AA65" s="300"/>
      <c r="AB65" s="300"/>
      <c r="AC65" s="300"/>
      <c r="AD65" s="300"/>
      <c r="AE65" s="300"/>
      <c r="AF65" s="300" t="s">
        <v>25</v>
      </c>
      <c r="AG65" s="300"/>
      <c r="AH65" s="300"/>
      <c r="AI65" s="300"/>
      <c r="AJ65" s="300"/>
      <c r="AK65" s="300"/>
      <c r="AL65" s="302"/>
      <c r="AN65" s="321"/>
      <c r="AO65" s="322"/>
      <c r="AP65" s="322"/>
      <c r="AQ65" s="32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3"/>
      <c r="BG65" s="52"/>
    </row>
    <row r="66" spans="1:59" ht="18" customHeight="1" thickBot="1">
      <c r="A66" s="303" t="s">
        <v>64</v>
      </c>
      <c r="B66" s="303"/>
      <c r="C66" s="303"/>
      <c r="D66" s="303"/>
      <c r="E66" s="303" t="s">
        <v>7</v>
      </c>
      <c r="F66" s="303"/>
      <c r="G66" s="303" t="s">
        <v>8</v>
      </c>
      <c r="H66" s="303"/>
      <c r="J66" s="234"/>
      <c r="K66" s="234"/>
      <c r="L66" s="234"/>
      <c r="M66" s="234"/>
      <c r="O66" s="283"/>
      <c r="P66" s="284"/>
      <c r="Q66" s="284"/>
      <c r="R66" s="344">
        <f>R10</f>
        <v>0</v>
      </c>
      <c r="S66" s="344"/>
      <c r="T66" s="344"/>
      <c r="U66" s="344"/>
      <c r="V66" s="344"/>
      <c r="W66" s="344"/>
      <c r="X66" s="344"/>
      <c r="Y66" s="344">
        <f>Y10</f>
        <v>0</v>
      </c>
      <c r="Z66" s="344"/>
      <c r="AA66" s="344"/>
      <c r="AB66" s="344"/>
      <c r="AC66" s="344"/>
      <c r="AD66" s="344"/>
      <c r="AE66" s="344"/>
      <c r="AF66" s="344">
        <f>AF10</f>
        <v>0</v>
      </c>
      <c r="AG66" s="344"/>
      <c r="AH66" s="344"/>
      <c r="AI66" s="344"/>
      <c r="AJ66" s="344"/>
      <c r="AK66" s="344"/>
      <c r="AL66" s="345"/>
      <c r="AN66" s="321" t="s">
        <v>37</v>
      </c>
      <c r="AO66" s="322"/>
      <c r="AP66" s="322"/>
      <c r="AQ66" s="322"/>
      <c r="AR66" s="342" t="str">
        <f>AR10</f>
        <v>豊臣秀吉</v>
      </c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3"/>
    </row>
    <row r="67" spans="1:59" ht="18" customHeight="1">
      <c r="A67" s="27"/>
      <c r="B67" s="28"/>
      <c r="C67" s="28"/>
      <c r="D67" s="28"/>
      <c r="E67" s="27"/>
      <c r="F67" s="29"/>
      <c r="G67" s="28"/>
      <c r="H67" s="29"/>
      <c r="J67" s="90"/>
      <c r="K67" s="90"/>
      <c r="L67" s="90"/>
      <c r="M67" s="90"/>
      <c r="O67" s="299"/>
      <c r="P67" s="300"/>
      <c r="Q67" s="300"/>
      <c r="R67" s="300" t="s">
        <v>26</v>
      </c>
      <c r="S67" s="300"/>
      <c r="T67" s="300"/>
      <c r="U67" s="300"/>
      <c r="V67" s="300"/>
      <c r="W67" s="300"/>
      <c r="X67" s="300"/>
      <c r="Y67" s="301" t="s">
        <v>27</v>
      </c>
      <c r="Z67" s="301"/>
      <c r="AA67" s="301"/>
      <c r="AB67" s="301"/>
      <c r="AC67" s="301"/>
      <c r="AD67" s="301"/>
      <c r="AE67" s="301"/>
      <c r="AF67" s="300" t="s">
        <v>28</v>
      </c>
      <c r="AG67" s="300"/>
      <c r="AH67" s="300"/>
      <c r="AI67" s="300"/>
      <c r="AJ67" s="300"/>
      <c r="AK67" s="300"/>
      <c r="AL67" s="302"/>
      <c r="AN67" s="321" t="s">
        <v>39</v>
      </c>
      <c r="AO67" s="322"/>
      <c r="AP67" s="322"/>
      <c r="AQ67" s="322"/>
      <c r="AR67" s="342" t="str">
        <f>AR11</f>
        <v>03-1234-5678</v>
      </c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3"/>
    </row>
    <row r="68" spans="1:59" ht="4.7" customHeight="1">
      <c r="A68" s="31"/>
      <c r="B68" s="32"/>
      <c r="C68" s="39"/>
      <c r="D68" s="32"/>
      <c r="E68" s="32"/>
      <c r="F68" s="32"/>
      <c r="G68" s="32"/>
      <c r="H68" s="32"/>
      <c r="J68" s="13"/>
      <c r="K68" s="13"/>
      <c r="L68" s="13"/>
      <c r="M68" s="13"/>
      <c r="O68" s="268" t="s">
        <v>4</v>
      </c>
      <c r="P68" s="267"/>
      <c r="Q68" s="267"/>
      <c r="R68" s="266"/>
      <c r="S68" s="266"/>
      <c r="T68" s="266"/>
      <c r="U68" s="266"/>
      <c r="V68" s="266"/>
      <c r="W68" s="266"/>
      <c r="X68" s="266"/>
      <c r="Y68" s="267"/>
      <c r="Z68" s="267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351"/>
      <c r="AN68" s="321" t="s">
        <v>40</v>
      </c>
      <c r="AO68" s="322"/>
      <c r="AP68" s="322"/>
      <c r="AQ68" s="322"/>
      <c r="AR68" s="342" t="str">
        <f>AR12</f>
        <v>03-1234-5679</v>
      </c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3"/>
    </row>
    <row r="69" spans="1:59" ht="4.7" customHeight="1">
      <c r="A69" s="13"/>
      <c r="B69" s="13"/>
      <c r="C69" s="13"/>
      <c r="D69" s="13"/>
      <c r="E69" s="13"/>
      <c r="F69" s="13"/>
      <c r="H69" s="13"/>
      <c r="I69" s="13"/>
      <c r="J69" s="13"/>
      <c r="K69" s="13"/>
      <c r="O69" s="268"/>
      <c r="P69" s="267"/>
      <c r="Q69" s="267"/>
      <c r="R69" s="266"/>
      <c r="S69" s="266"/>
      <c r="T69" s="266"/>
      <c r="U69" s="266"/>
      <c r="V69" s="266"/>
      <c r="W69" s="266"/>
      <c r="X69" s="266"/>
      <c r="Y69" s="267"/>
      <c r="Z69" s="267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351"/>
      <c r="AN69" s="321"/>
      <c r="AO69" s="322"/>
      <c r="AP69" s="322"/>
      <c r="AQ69" s="32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3"/>
    </row>
    <row r="70" spans="1:59" ht="4.7" customHeight="1">
      <c r="A70" s="359" t="s">
        <v>9</v>
      </c>
      <c r="B70" s="360"/>
      <c r="C70" s="360"/>
      <c r="D70" s="361"/>
      <c r="E70" s="262" t="s">
        <v>61</v>
      </c>
      <c r="F70" s="262" t="s">
        <v>62</v>
      </c>
      <c r="G70" s="262" t="s">
        <v>63</v>
      </c>
      <c r="H70" s="262"/>
      <c r="I70" s="262"/>
      <c r="J70" s="262"/>
      <c r="K70" s="262"/>
      <c r="L70" s="262"/>
      <c r="M70" s="368"/>
      <c r="O70" s="268"/>
      <c r="P70" s="267"/>
      <c r="Q70" s="267"/>
      <c r="R70" s="266"/>
      <c r="S70" s="266"/>
      <c r="T70" s="266"/>
      <c r="U70" s="266"/>
      <c r="V70" s="266"/>
      <c r="W70" s="266"/>
      <c r="X70" s="266"/>
      <c r="Y70" s="267"/>
      <c r="Z70" s="267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351"/>
      <c r="AN70" s="321"/>
      <c r="AO70" s="322"/>
      <c r="AP70" s="322"/>
      <c r="AQ70" s="32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3"/>
    </row>
    <row r="71" spans="1:59" ht="4.7" customHeight="1">
      <c r="A71" s="362"/>
      <c r="B71" s="363"/>
      <c r="C71" s="363"/>
      <c r="D71" s="364"/>
      <c r="E71" s="263"/>
      <c r="F71" s="263"/>
      <c r="G71" s="263"/>
      <c r="H71" s="263"/>
      <c r="I71" s="263"/>
      <c r="J71" s="263"/>
      <c r="K71" s="263"/>
      <c r="L71" s="263"/>
      <c r="M71" s="369"/>
      <c r="O71" s="268"/>
      <c r="P71" s="267"/>
      <c r="Q71" s="267"/>
      <c r="R71" s="266"/>
      <c r="S71" s="266"/>
      <c r="T71" s="266"/>
      <c r="U71" s="266"/>
      <c r="V71" s="266"/>
      <c r="W71" s="266"/>
      <c r="X71" s="266"/>
      <c r="Y71" s="267"/>
      <c r="Z71" s="267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351"/>
      <c r="AN71" s="321"/>
      <c r="AO71" s="322"/>
      <c r="AP71" s="322"/>
      <c r="AQ71" s="32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3"/>
    </row>
    <row r="72" spans="1:59" ht="4.7" customHeight="1">
      <c r="A72" s="362"/>
      <c r="B72" s="363"/>
      <c r="C72" s="363"/>
      <c r="D72" s="364"/>
      <c r="E72" s="263"/>
      <c r="F72" s="263"/>
      <c r="G72" s="263"/>
      <c r="H72" s="263"/>
      <c r="I72" s="263"/>
      <c r="J72" s="263"/>
      <c r="K72" s="263"/>
      <c r="L72" s="263"/>
      <c r="M72" s="369"/>
      <c r="O72" s="268" t="s">
        <v>5</v>
      </c>
      <c r="P72" s="267"/>
      <c r="Q72" s="267"/>
      <c r="R72" s="265">
        <f>R16</f>
        <v>0</v>
      </c>
      <c r="S72" s="266"/>
      <c r="T72" s="266"/>
      <c r="U72" s="266"/>
      <c r="V72" s="266"/>
      <c r="W72" s="266"/>
      <c r="X72" s="266"/>
      <c r="Y72" s="264" t="s">
        <v>16</v>
      </c>
      <c r="Z72" s="264"/>
      <c r="AA72" s="266"/>
      <c r="AB72" s="266"/>
      <c r="AC72" s="266"/>
      <c r="AD72" s="266"/>
      <c r="AE72" s="266"/>
      <c r="AF72" s="265">
        <f>AF16</f>
        <v>0</v>
      </c>
      <c r="AG72" s="266"/>
      <c r="AH72" s="266"/>
      <c r="AI72" s="266"/>
      <c r="AJ72" s="266"/>
      <c r="AK72" s="266"/>
      <c r="AL72" s="351"/>
      <c r="AN72" s="34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</row>
    <row r="73" spans="1:59" ht="4.7" customHeight="1" thickBot="1">
      <c r="A73" s="365"/>
      <c r="B73" s="366"/>
      <c r="C73" s="366"/>
      <c r="D73" s="367"/>
      <c r="E73" s="36"/>
      <c r="F73" s="35"/>
      <c r="G73" s="35"/>
      <c r="H73" s="35"/>
      <c r="I73" s="35"/>
      <c r="J73" s="35"/>
      <c r="K73" s="35"/>
      <c r="L73" s="36"/>
      <c r="M73" s="36"/>
      <c r="O73" s="268"/>
      <c r="P73" s="267"/>
      <c r="Q73" s="267"/>
      <c r="R73" s="266"/>
      <c r="S73" s="266"/>
      <c r="T73" s="266"/>
      <c r="U73" s="266"/>
      <c r="V73" s="266"/>
      <c r="W73" s="266"/>
      <c r="X73" s="266"/>
      <c r="Y73" s="264"/>
      <c r="Z73" s="264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351"/>
      <c r="AN73" s="34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</row>
    <row r="74" spans="1:59" ht="4.7" customHeight="1">
      <c r="A74" s="370" t="s">
        <v>65</v>
      </c>
      <c r="B74" s="371"/>
      <c r="C74" s="371"/>
      <c r="D74" s="371"/>
      <c r="E74" s="382"/>
      <c r="F74" s="383"/>
      <c r="G74" s="383"/>
      <c r="H74" s="383"/>
      <c r="I74" s="383"/>
      <c r="J74" s="383"/>
      <c r="K74" s="383"/>
      <c r="L74" s="383"/>
      <c r="M74" s="384"/>
      <c r="O74" s="268"/>
      <c r="P74" s="267"/>
      <c r="Q74" s="267"/>
      <c r="R74" s="266"/>
      <c r="S74" s="266"/>
      <c r="T74" s="266"/>
      <c r="U74" s="266"/>
      <c r="V74" s="266"/>
      <c r="W74" s="266"/>
      <c r="X74" s="266"/>
      <c r="Y74" s="264"/>
      <c r="Z74" s="264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351"/>
      <c r="AN74" s="353" t="str">
        <f>AN18</f>
        <v>A12345</v>
      </c>
      <c r="AO74" s="354"/>
      <c r="AP74" s="354"/>
      <c r="AQ74" s="354"/>
      <c r="AR74" s="354"/>
      <c r="AS74" s="35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</row>
    <row r="75" spans="1:59" ht="4.7" customHeight="1">
      <c r="A75" s="372"/>
      <c r="B75" s="363"/>
      <c r="C75" s="363"/>
      <c r="D75" s="363"/>
      <c r="E75" s="385"/>
      <c r="F75" s="386"/>
      <c r="G75" s="386"/>
      <c r="H75" s="386"/>
      <c r="I75" s="386"/>
      <c r="J75" s="386"/>
      <c r="K75" s="386"/>
      <c r="L75" s="386"/>
      <c r="M75" s="387"/>
      <c r="O75" s="268"/>
      <c r="P75" s="267"/>
      <c r="Q75" s="267"/>
      <c r="R75" s="266"/>
      <c r="S75" s="266"/>
      <c r="T75" s="266"/>
      <c r="U75" s="266"/>
      <c r="V75" s="266"/>
      <c r="W75" s="266"/>
      <c r="X75" s="266"/>
      <c r="Y75" s="264"/>
      <c r="Z75" s="264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351"/>
      <c r="AN75" s="356"/>
      <c r="AO75" s="357"/>
      <c r="AP75" s="357"/>
      <c r="AQ75" s="357"/>
      <c r="AR75" s="357"/>
      <c r="AS75" s="358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</row>
    <row r="76" spans="1:59" ht="4.7" customHeight="1">
      <c r="A76" s="372"/>
      <c r="B76" s="363"/>
      <c r="C76" s="363"/>
      <c r="D76" s="363"/>
      <c r="E76" s="385"/>
      <c r="F76" s="386"/>
      <c r="G76" s="386"/>
      <c r="H76" s="386"/>
      <c r="I76" s="386"/>
      <c r="J76" s="386"/>
      <c r="K76" s="386"/>
      <c r="L76" s="386"/>
      <c r="M76" s="387"/>
      <c r="O76" s="268" t="s">
        <v>6</v>
      </c>
      <c r="P76" s="267"/>
      <c r="Q76" s="267"/>
      <c r="R76" s="266"/>
      <c r="S76" s="266"/>
      <c r="T76" s="266"/>
      <c r="U76" s="266"/>
      <c r="V76" s="266"/>
      <c r="W76" s="266"/>
      <c r="X76" s="266"/>
      <c r="Y76" s="267"/>
      <c r="Z76" s="267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351"/>
      <c r="AN76" s="356"/>
      <c r="AO76" s="357"/>
      <c r="AP76" s="357"/>
      <c r="AQ76" s="357"/>
      <c r="AR76" s="357"/>
      <c r="AS76" s="358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</row>
    <row r="77" spans="1:59" ht="4.7" customHeight="1" thickBot="1">
      <c r="A77" s="373"/>
      <c r="B77" s="366"/>
      <c r="C77" s="366"/>
      <c r="D77" s="366"/>
      <c r="E77" s="388"/>
      <c r="F77" s="389"/>
      <c r="G77" s="389"/>
      <c r="H77" s="389"/>
      <c r="I77" s="389"/>
      <c r="J77" s="389"/>
      <c r="K77" s="389"/>
      <c r="L77" s="389"/>
      <c r="M77" s="390"/>
      <c r="O77" s="268"/>
      <c r="P77" s="267"/>
      <c r="Q77" s="267"/>
      <c r="R77" s="266"/>
      <c r="S77" s="266"/>
      <c r="T77" s="266"/>
      <c r="U77" s="266"/>
      <c r="V77" s="266"/>
      <c r="W77" s="266"/>
      <c r="X77" s="266"/>
      <c r="Y77" s="267"/>
      <c r="Z77" s="267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351"/>
      <c r="AN77" s="37"/>
      <c r="AO77" s="35"/>
      <c r="AP77" s="35"/>
      <c r="AQ77" s="35"/>
      <c r="AR77" s="35"/>
      <c r="AS77" s="3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38"/>
    </row>
    <row r="78" spans="1:59" ht="4.7" customHeight="1">
      <c r="A78" s="374" t="s">
        <v>202</v>
      </c>
      <c r="B78" s="374"/>
      <c r="C78" s="374"/>
      <c r="D78" s="374"/>
      <c r="E78" s="50"/>
      <c r="F78" s="50"/>
      <c r="G78" s="50"/>
      <c r="H78" s="50"/>
      <c r="I78" s="50"/>
      <c r="J78" s="50"/>
      <c r="K78" s="50"/>
      <c r="O78" s="268"/>
      <c r="P78" s="267"/>
      <c r="Q78" s="267"/>
      <c r="R78" s="266"/>
      <c r="S78" s="266"/>
      <c r="T78" s="266"/>
      <c r="U78" s="266"/>
      <c r="V78" s="266"/>
      <c r="W78" s="266"/>
      <c r="X78" s="266"/>
      <c r="Y78" s="267"/>
      <c r="Z78" s="267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351"/>
    </row>
    <row r="79" spans="1:59" ht="4.7" customHeight="1" thickBot="1">
      <c r="A79" s="374"/>
      <c r="B79" s="374"/>
      <c r="C79" s="374"/>
      <c r="D79" s="374"/>
      <c r="O79" s="283"/>
      <c r="P79" s="284"/>
      <c r="Q79" s="284"/>
      <c r="R79" s="310"/>
      <c r="S79" s="310"/>
      <c r="T79" s="310"/>
      <c r="U79" s="310"/>
      <c r="V79" s="310"/>
      <c r="W79" s="310"/>
      <c r="X79" s="310"/>
      <c r="Y79" s="284"/>
      <c r="Z79" s="284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52"/>
    </row>
    <row r="80" spans="1:59" ht="4.7" customHeight="1">
      <c r="A80" s="374"/>
      <c r="B80" s="374"/>
      <c r="C80" s="374"/>
      <c r="D80" s="374"/>
    </row>
    <row r="81" spans="1:57" ht="18.95" customHeight="1">
      <c r="A81" s="337" t="s">
        <v>67</v>
      </c>
      <c r="B81" s="338"/>
      <c r="C81" s="338"/>
      <c r="D81" s="339"/>
      <c r="E81" s="337" t="s">
        <v>68</v>
      </c>
      <c r="F81" s="338"/>
      <c r="G81" s="338"/>
      <c r="H81" s="338"/>
      <c r="I81" s="339"/>
      <c r="J81" s="337" t="s">
        <v>203</v>
      </c>
      <c r="K81" s="338"/>
      <c r="L81" s="338"/>
      <c r="M81" s="338"/>
      <c r="N81" s="338"/>
      <c r="O81" s="338"/>
      <c r="P81" s="338"/>
      <c r="Q81" s="338"/>
      <c r="R81" s="339"/>
      <c r="S81" s="306" t="s">
        <v>10</v>
      </c>
      <c r="T81" s="306"/>
      <c r="U81" s="306"/>
      <c r="V81" s="306"/>
      <c r="W81" s="306"/>
      <c r="X81" s="306"/>
      <c r="Y81" s="306"/>
      <c r="Z81" s="306"/>
      <c r="AA81" s="306"/>
      <c r="AB81" s="236"/>
      <c r="AC81" s="234"/>
      <c r="AD81" s="234"/>
      <c r="AE81" s="337" t="s">
        <v>67</v>
      </c>
      <c r="AF81" s="338"/>
      <c r="AG81" s="338"/>
      <c r="AH81" s="339"/>
      <c r="AI81" s="337" t="s">
        <v>68</v>
      </c>
      <c r="AJ81" s="338"/>
      <c r="AK81" s="338"/>
      <c r="AL81" s="338"/>
      <c r="AM81" s="339"/>
      <c r="AN81" s="337" t="s">
        <v>203</v>
      </c>
      <c r="AO81" s="338"/>
      <c r="AP81" s="338"/>
      <c r="AQ81" s="338"/>
      <c r="AR81" s="338"/>
      <c r="AS81" s="338"/>
      <c r="AT81" s="338"/>
      <c r="AU81" s="338"/>
      <c r="AV81" s="339"/>
      <c r="AW81" s="306" t="s">
        <v>10</v>
      </c>
      <c r="AX81" s="306"/>
      <c r="AY81" s="306"/>
      <c r="AZ81" s="306"/>
      <c r="BA81" s="306"/>
      <c r="BB81" s="306"/>
      <c r="BC81" s="306"/>
      <c r="BD81" s="306"/>
      <c r="BE81" s="306"/>
    </row>
    <row r="82" spans="1:57" ht="14.25" customHeight="1">
      <c r="A82" s="60"/>
      <c r="B82" s="229"/>
      <c r="C82" s="229"/>
      <c r="D82" s="231"/>
      <c r="E82" s="60"/>
      <c r="F82" s="229"/>
      <c r="G82" s="230"/>
      <c r="H82" s="230"/>
      <c r="I82" s="232"/>
      <c r="J82" s="60"/>
      <c r="K82" s="54"/>
      <c r="L82" s="54"/>
      <c r="M82" s="54"/>
      <c r="N82" s="54"/>
      <c r="O82" s="54"/>
      <c r="P82" s="54"/>
      <c r="Q82" s="54"/>
      <c r="R82" s="53"/>
      <c r="S82" s="30"/>
      <c r="T82" s="54"/>
      <c r="U82" s="54"/>
      <c r="V82" s="54"/>
      <c r="W82" s="54"/>
      <c r="X82" s="54"/>
      <c r="Y82" s="54"/>
      <c r="Z82" s="54"/>
      <c r="AA82" s="53"/>
      <c r="AB82" s="61"/>
      <c r="AC82" s="230"/>
      <c r="AD82" s="233"/>
      <c r="AE82" s="60"/>
      <c r="AF82" s="229"/>
      <c r="AG82" s="229"/>
      <c r="AH82" s="231"/>
      <c r="AI82" s="60"/>
      <c r="AJ82" s="229"/>
      <c r="AK82" s="230"/>
      <c r="AL82" s="230"/>
      <c r="AM82" s="232"/>
      <c r="AN82" s="60"/>
      <c r="AO82" s="54"/>
      <c r="AP82" s="54"/>
      <c r="AQ82" s="54"/>
      <c r="AR82" s="54"/>
      <c r="AS82" s="54"/>
      <c r="AT82" s="54"/>
      <c r="AU82" s="54"/>
      <c r="AV82" s="53"/>
      <c r="AW82" s="30"/>
      <c r="AX82" s="54"/>
      <c r="AY82" s="54"/>
      <c r="AZ82" s="54"/>
      <c r="BA82" s="54"/>
      <c r="BB82" s="54"/>
      <c r="BC82" s="54"/>
      <c r="BD82" s="54"/>
      <c r="BE82" s="53"/>
    </row>
    <row r="83" spans="1:57" ht="4.7" customHeight="1">
      <c r="A83" s="31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1"/>
      <c r="T83" s="39"/>
      <c r="U83" s="33"/>
      <c r="V83" s="31"/>
      <c r="W83" s="39"/>
      <c r="X83" s="33"/>
      <c r="Y83" s="31"/>
      <c r="Z83" s="39"/>
      <c r="AA83" s="33"/>
      <c r="AB83" s="55"/>
      <c r="AC83" s="13"/>
      <c r="AD83" s="13"/>
      <c r="AE83" s="31"/>
      <c r="AF83" s="32"/>
      <c r="AG83" s="32"/>
      <c r="AH83" s="32"/>
      <c r="AI83" s="32"/>
      <c r="AJ83" s="33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1"/>
      <c r="AX83" s="39"/>
      <c r="AY83" s="33"/>
      <c r="AZ83" s="31"/>
      <c r="BA83" s="39"/>
      <c r="BB83" s="33"/>
      <c r="BC83" s="31"/>
      <c r="BD83" s="39"/>
      <c r="BE83" s="33"/>
    </row>
    <row r="84" spans="1:57" ht="14.25" customHeight="1">
      <c r="A84" s="60"/>
      <c r="B84" s="229"/>
      <c r="C84" s="229"/>
      <c r="D84" s="231"/>
      <c r="E84" s="60"/>
      <c r="F84" s="229"/>
      <c r="G84" s="230"/>
      <c r="H84" s="230"/>
      <c r="I84" s="232"/>
      <c r="J84" s="60"/>
      <c r="K84" s="54"/>
      <c r="L84" s="54"/>
      <c r="M84" s="54"/>
      <c r="N84" s="54"/>
      <c r="O84" s="54"/>
      <c r="P84" s="54"/>
      <c r="Q84" s="54"/>
      <c r="R84" s="53"/>
      <c r="S84" s="30"/>
      <c r="T84" s="54"/>
      <c r="U84" s="54"/>
      <c r="V84" s="54"/>
      <c r="W84" s="54"/>
      <c r="X84" s="54"/>
      <c r="Y84" s="54"/>
      <c r="Z84" s="54"/>
      <c r="AA84" s="53"/>
      <c r="AB84" s="61"/>
      <c r="AC84" s="230"/>
      <c r="AD84" s="233"/>
      <c r="AE84" s="60"/>
      <c r="AF84" s="229"/>
      <c r="AG84" s="229"/>
      <c r="AH84" s="231"/>
      <c r="AI84" s="60"/>
      <c r="AJ84" s="229"/>
      <c r="AK84" s="230"/>
      <c r="AL84" s="230"/>
      <c r="AM84" s="232"/>
      <c r="AN84" s="60"/>
      <c r="AO84" s="54"/>
      <c r="AP84" s="54"/>
      <c r="AQ84" s="54"/>
      <c r="AR84" s="54"/>
      <c r="AS84" s="54"/>
      <c r="AT84" s="54"/>
      <c r="AU84" s="54"/>
      <c r="AV84" s="53"/>
      <c r="AW84" s="30"/>
      <c r="AX84" s="54"/>
      <c r="AY84" s="54"/>
      <c r="AZ84" s="54"/>
      <c r="BA84" s="54"/>
      <c r="BB84" s="54"/>
      <c r="BC84" s="54"/>
      <c r="BD84" s="54"/>
      <c r="BE84" s="53"/>
    </row>
    <row r="85" spans="1:57" ht="4.7" customHeight="1">
      <c r="A85" s="31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1"/>
      <c r="T85" s="39"/>
      <c r="U85" s="33"/>
      <c r="V85" s="31"/>
      <c r="W85" s="39"/>
      <c r="X85" s="33"/>
      <c r="Y85" s="31"/>
      <c r="Z85" s="39"/>
      <c r="AA85" s="33"/>
      <c r="AB85" s="55"/>
      <c r="AC85" s="13"/>
      <c r="AD85" s="13"/>
      <c r="AE85" s="31"/>
      <c r="AF85" s="32"/>
      <c r="AG85" s="32"/>
      <c r="AH85" s="32"/>
      <c r="AI85" s="32"/>
      <c r="AJ85" s="33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1"/>
      <c r="AX85" s="39"/>
      <c r="AY85" s="33"/>
      <c r="AZ85" s="31"/>
      <c r="BA85" s="39"/>
      <c r="BB85" s="33"/>
      <c r="BC85" s="31"/>
      <c r="BD85" s="39"/>
      <c r="BE85" s="33"/>
    </row>
    <row r="86" spans="1:57" ht="4.7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39"/>
      <c r="AX86" s="39"/>
      <c r="AY86" s="39"/>
      <c r="AZ86" s="39"/>
      <c r="BA86" s="39"/>
      <c r="BB86" s="39"/>
      <c r="BC86" s="39"/>
      <c r="BD86" s="39"/>
      <c r="BE86" s="33"/>
    </row>
    <row r="87" spans="1:57" ht="18.95" customHeight="1">
      <c r="A87" s="286" t="s">
        <v>11</v>
      </c>
      <c r="B87" s="287"/>
      <c r="C87" s="287"/>
      <c r="D87" s="287" t="s">
        <v>32</v>
      </c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 t="s">
        <v>31</v>
      </c>
      <c r="V87" s="287"/>
      <c r="W87" s="287"/>
      <c r="X87" s="287" t="s">
        <v>14</v>
      </c>
      <c r="Y87" s="287"/>
      <c r="Z87" s="287" t="s">
        <v>30</v>
      </c>
      <c r="AA87" s="287"/>
      <c r="AB87" s="287"/>
      <c r="AC87" s="287"/>
      <c r="AD87" s="347" t="s">
        <v>29</v>
      </c>
      <c r="AE87" s="348"/>
      <c r="AF87" s="348"/>
      <c r="AG87" s="348"/>
      <c r="AH87" s="348"/>
      <c r="AI87" s="348"/>
      <c r="AJ87" s="348"/>
      <c r="AK87" s="348"/>
      <c r="AL87" s="349"/>
      <c r="AM87" s="237"/>
      <c r="AN87" s="337" t="s">
        <v>67</v>
      </c>
      <c r="AO87" s="338"/>
      <c r="AP87" s="338"/>
      <c r="AQ87" s="339"/>
      <c r="AR87" s="337" t="s">
        <v>68</v>
      </c>
      <c r="AS87" s="338"/>
      <c r="AT87" s="338"/>
      <c r="AU87" s="338"/>
      <c r="AV87" s="339"/>
      <c r="AW87" s="337" t="s">
        <v>203</v>
      </c>
      <c r="AX87" s="338"/>
      <c r="AY87" s="338"/>
      <c r="AZ87" s="338"/>
      <c r="BA87" s="338"/>
      <c r="BB87" s="338"/>
      <c r="BC87" s="338"/>
      <c r="BD87" s="338"/>
      <c r="BE87" s="339"/>
    </row>
    <row r="88" spans="1:57" ht="16.5" customHeight="1">
      <c r="A88" s="288" t="str">
        <f>A32</f>
        <v/>
      </c>
      <c r="B88" s="289"/>
      <c r="C88" s="289"/>
      <c r="D88" s="346" t="str">
        <f>D32</f>
        <v/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279" t="str">
        <f>U32</f>
        <v/>
      </c>
      <c r="V88" s="279"/>
      <c r="W88" s="279"/>
      <c r="X88" s="281" t="str">
        <f>X32</f>
        <v/>
      </c>
      <c r="Y88" s="281"/>
      <c r="Z88" s="285" t="str">
        <f>Z32</f>
        <v/>
      </c>
      <c r="AA88" s="285"/>
      <c r="AB88" s="285"/>
      <c r="AC88" s="285"/>
      <c r="AD88" s="16" t="str">
        <f t="shared" ref="AD88:AL88" si="0">AD32</f>
        <v xml:space="preserve"> </v>
      </c>
      <c r="AE88" s="17" t="str">
        <f t="shared" si="0"/>
        <v xml:space="preserve"> </v>
      </c>
      <c r="AF88" s="17" t="str">
        <f t="shared" si="0"/>
        <v xml:space="preserve"> </v>
      </c>
      <c r="AG88" s="17" t="str">
        <f t="shared" si="0"/>
        <v xml:space="preserve"> </v>
      </c>
      <c r="AH88" s="17" t="str">
        <f t="shared" si="0"/>
        <v xml:space="preserve"> </v>
      </c>
      <c r="AI88" s="17" t="str">
        <f t="shared" si="0"/>
        <v xml:space="preserve"> </v>
      </c>
      <c r="AJ88" s="17" t="str">
        <f t="shared" si="0"/>
        <v xml:space="preserve"> </v>
      </c>
      <c r="AK88" s="17" t="str">
        <f t="shared" si="0"/>
        <v xml:space="preserve"> </v>
      </c>
      <c r="AL88" s="15" t="str">
        <f t="shared" si="0"/>
        <v/>
      </c>
      <c r="AM88" s="238"/>
      <c r="AN88" s="60"/>
      <c r="AO88" s="229"/>
      <c r="AP88" s="229"/>
      <c r="AQ88" s="231"/>
      <c r="AR88" s="60"/>
      <c r="AS88" s="229"/>
      <c r="AT88" s="230"/>
      <c r="AU88" s="230"/>
      <c r="AV88" s="232"/>
      <c r="AW88" s="60"/>
      <c r="AX88" s="54"/>
      <c r="AY88" s="54"/>
      <c r="AZ88" s="54"/>
      <c r="BA88" s="54"/>
      <c r="BB88" s="54"/>
      <c r="BC88" s="54"/>
      <c r="BD88" s="54"/>
      <c r="BE88" s="53"/>
    </row>
    <row r="89" spans="1:57" ht="4.7" customHeight="1">
      <c r="A89" s="288"/>
      <c r="B89" s="289"/>
      <c r="C89" s="289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279"/>
      <c r="V89" s="279"/>
      <c r="W89" s="279"/>
      <c r="X89" s="281"/>
      <c r="Y89" s="281"/>
      <c r="Z89" s="285"/>
      <c r="AA89" s="285"/>
      <c r="AB89" s="285"/>
      <c r="AC89" s="285"/>
      <c r="AD89" s="31"/>
      <c r="AE89" s="39"/>
      <c r="AF89" s="33"/>
      <c r="AG89" s="31"/>
      <c r="AH89" s="39"/>
      <c r="AI89" s="33"/>
      <c r="AJ89" s="31"/>
      <c r="AK89" s="39"/>
      <c r="AL89" s="40"/>
      <c r="AM89" s="238"/>
      <c r="AN89" s="31"/>
      <c r="AO89" s="32"/>
      <c r="AP89" s="32"/>
      <c r="AQ89" s="32"/>
      <c r="AR89" s="32"/>
      <c r="AS89" s="3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6.5" customHeight="1">
      <c r="A90" s="288" t="str">
        <f>A34</f>
        <v/>
      </c>
      <c r="B90" s="289"/>
      <c r="C90" s="289"/>
      <c r="D90" s="346" t="str">
        <f>D34</f>
        <v/>
      </c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279" t="str">
        <f>U34</f>
        <v/>
      </c>
      <c r="V90" s="279"/>
      <c r="W90" s="279"/>
      <c r="X90" s="281" t="str">
        <f>X34</f>
        <v/>
      </c>
      <c r="Y90" s="281"/>
      <c r="Z90" s="285" t="str">
        <f>Z34</f>
        <v/>
      </c>
      <c r="AA90" s="285"/>
      <c r="AB90" s="285"/>
      <c r="AC90" s="285"/>
      <c r="AD90" s="16" t="str">
        <f t="shared" ref="AD90:AL90" si="1">AD34</f>
        <v xml:space="preserve"> </v>
      </c>
      <c r="AE90" s="17" t="str">
        <f t="shared" si="1"/>
        <v xml:space="preserve"> </v>
      </c>
      <c r="AF90" s="17" t="str">
        <f t="shared" si="1"/>
        <v xml:space="preserve"> </v>
      </c>
      <c r="AG90" s="17" t="str">
        <f t="shared" si="1"/>
        <v xml:space="preserve"> </v>
      </c>
      <c r="AH90" s="17" t="str">
        <f t="shared" si="1"/>
        <v xml:space="preserve"> </v>
      </c>
      <c r="AI90" s="17" t="str">
        <f t="shared" si="1"/>
        <v xml:space="preserve"> </v>
      </c>
      <c r="AJ90" s="17" t="str">
        <f t="shared" si="1"/>
        <v xml:space="preserve"> </v>
      </c>
      <c r="AK90" s="17" t="str">
        <f t="shared" si="1"/>
        <v xml:space="preserve"> </v>
      </c>
      <c r="AL90" s="15" t="str">
        <f t="shared" si="1"/>
        <v/>
      </c>
      <c r="AM90" s="238"/>
      <c r="AN90" s="60"/>
      <c r="AO90" s="229"/>
      <c r="AP90" s="229"/>
      <c r="AQ90" s="231"/>
      <c r="AR90" s="60"/>
      <c r="AS90" s="229"/>
      <c r="AT90" s="230"/>
      <c r="AU90" s="230"/>
      <c r="AV90" s="232"/>
      <c r="AW90" s="60"/>
      <c r="AX90" s="54"/>
      <c r="AY90" s="54"/>
      <c r="AZ90" s="54"/>
      <c r="BA90" s="54"/>
      <c r="BB90" s="54"/>
      <c r="BC90" s="54"/>
      <c r="BD90" s="54"/>
      <c r="BE90" s="53"/>
    </row>
    <row r="91" spans="1:57" ht="4.7" customHeight="1">
      <c r="A91" s="288"/>
      <c r="B91" s="289"/>
      <c r="C91" s="289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279"/>
      <c r="V91" s="279"/>
      <c r="W91" s="279"/>
      <c r="X91" s="281"/>
      <c r="Y91" s="281"/>
      <c r="Z91" s="285"/>
      <c r="AA91" s="285"/>
      <c r="AB91" s="285"/>
      <c r="AC91" s="285"/>
      <c r="AD91" s="31"/>
      <c r="AE91" s="39"/>
      <c r="AF91" s="33"/>
      <c r="AG91" s="31"/>
      <c r="AH91" s="39"/>
      <c r="AI91" s="33"/>
      <c r="AJ91" s="31"/>
      <c r="AK91" s="39"/>
      <c r="AL91" s="40"/>
      <c r="AM91" s="238"/>
      <c r="AN91" s="31"/>
      <c r="AO91" s="32"/>
      <c r="AP91" s="32"/>
      <c r="AQ91" s="32"/>
      <c r="AR91" s="32"/>
      <c r="AS91" s="3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6.5" customHeight="1">
      <c r="A92" s="288" t="str">
        <f>A36</f>
        <v/>
      </c>
      <c r="B92" s="289"/>
      <c r="C92" s="289"/>
      <c r="D92" s="346" t="str">
        <f>D36</f>
        <v/>
      </c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279" t="str">
        <f>U36</f>
        <v/>
      </c>
      <c r="V92" s="279"/>
      <c r="W92" s="279"/>
      <c r="X92" s="281" t="str">
        <f>X36</f>
        <v/>
      </c>
      <c r="Y92" s="281"/>
      <c r="Z92" s="285" t="str">
        <f>Z36</f>
        <v/>
      </c>
      <c r="AA92" s="285"/>
      <c r="AB92" s="285"/>
      <c r="AC92" s="285"/>
      <c r="AD92" s="16" t="str">
        <f t="shared" ref="AD92:AL92" si="2">AD36</f>
        <v xml:space="preserve"> </v>
      </c>
      <c r="AE92" s="17" t="str">
        <f t="shared" si="2"/>
        <v xml:space="preserve"> </v>
      </c>
      <c r="AF92" s="17" t="str">
        <f t="shared" si="2"/>
        <v xml:space="preserve"> </v>
      </c>
      <c r="AG92" s="17" t="str">
        <f t="shared" si="2"/>
        <v xml:space="preserve"> </v>
      </c>
      <c r="AH92" s="17" t="str">
        <f t="shared" si="2"/>
        <v xml:space="preserve"> </v>
      </c>
      <c r="AI92" s="17" t="str">
        <f t="shared" si="2"/>
        <v xml:space="preserve"> </v>
      </c>
      <c r="AJ92" s="17" t="str">
        <f t="shared" si="2"/>
        <v xml:space="preserve"> </v>
      </c>
      <c r="AK92" s="17" t="str">
        <f t="shared" si="2"/>
        <v xml:space="preserve"> </v>
      </c>
      <c r="AL92" s="15" t="str">
        <f t="shared" si="2"/>
        <v/>
      </c>
      <c r="AM92" s="238"/>
      <c r="AN92" s="60"/>
      <c r="AO92" s="229"/>
      <c r="AP92" s="229"/>
      <c r="AQ92" s="231"/>
      <c r="AR92" s="60"/>
      <c r="AS92" s="229"/>
      <c r="AT92" s="230"/>
      <c r="AU92" s="230"/>
      <c r="AV92" s="232"/>
      <c r="AW92" s="60"/>
      <c r="AX92" s="54"/>
      <c r="AY92" s="54"/>
      <c r="AZ92" s="54"/>
      <c r="BA92" s="54"/>
      <c r="BB92" s="54"/>
      <c r="BC92" s="54"/>
      <c r="BD92" s="54"/>
      <c r="BE92" s="53"/>
    </row>
    <row r="93" spans="1:57" ht="4.7" customHeight="1">
      <c r="A93" s="288"/>
      <c r="B93" s="289"/>
      <c r="C93" s="289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279"/>
      <c r="V93" s="279"/>
      <c r="W93" s="279"/>
      <c r="X93" s="281"/>
      <c r="Y93" s="281"/>
      <c r="Z93" s="285"/>
      <c r="AA93" s="285"/>
      <c r="AB93" s="285"/>
      <c r="AC93" s="285"/>
      <c r="AD93" s="31"/>
      <c r="AE93" s="39"/>
      <c r="AF93" s="33"/>
      <c r="AG93" s="31"/>
      <c r="AH93" s="39"/>
      <c r="AI93" s="33"/>
      <c r="AJ93" s="31"/>
      <c r="AK93" s="39"/>
      <c r="AL93" s="40"/>
      <c r="AM93" s="238"/>
      <c r="AN93" s="31"/>
      <c r="AO93" s="32"/>
      <c r="AP93" s="32"/>
      <c r="AQ93" s="32"/>
      <c r="AR93" s="32"/>
      <c r="AS93" s="3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6.5" customHeight="1">
      <c r="A94" s="288" t="str">
        <f>A38</f>
        <v/>
      </c>
      <c r="B94" s="289"/>
      <c r="C94" s="289"/>
      <c r="D94" s="346" t="str">
        <f>D38</f>
        <v/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279" t="str">
        <f>U38</f>
        <v/>
      </c>
      <c r="V94" s="279"/>
      <c r="W94" s="279"/>
      <c r="X94" s="281" t="str">
        <f>X38</f>
        <v/>
      </c>
      <c r="Y94" s="281"/>
      <c r="Z94" s="285" t="str">
        <f>Z38</f>
        <v/>
      </c>
      <c r="AA94" s="285"/>
      <c r="AB94" s="285"/>
      <c r="AC94" s="285"/>
      <c r="AD94" s="16" t="str">
        <f t="shared" ref="AD94:AL94" si="3">AD38</f>
        <v xml:space="preserve"> </v>
      </c>
      <c r="AE94" s="17" t="str">
        <f t="shared" si="3"/>
        <v xml:space="preserve"> </v>
      </c>
      <c r="AF94" s="17" t="str">
        <f t="shared" si="3"/>
        <v xml:space="preserve"> </v>
      </c>
      <c r="AG94" s="17" t="str">
        <f t="shared" si="3"/>
        <v xml:space="preserve"> </v>
      </c>
      <c r="AH94" s="17" t="str">
        <f t="shared" si="3"/>
        <v xml:space="preserve"> </v>
      </c>
      <c r="AI94" s="17" t="str">
        <f t="shared" si="3"/>
        <v xml:space="preserve"> </v>
      </c>
      <c r="AJ94" s="17" t="str">
        <f t="shared" si="3"/>
        <v xml:space="preserve"> </v>
      </c>
      <c r="AK94" s="17" t="str">
        <f t="shared" si="3"/>
        <v xml:space="preserve"> </v>
      </c>
      <c r="AL94" s="15" t="str">
        <f t="shared" si="3"/>
        <v/>
      </c>
      <c r="AM94" s="238"/>
      <c r="AN94" s="60"/>
      <c r="AO94" s="229"/>
      <c r="AP94" s="229"/>
      <c r="AQ94" s="231"/>
      <c r="AR94" s="60"/>
      <c r="AS94" s="229"/>
      <c r="AT94" s="230"/>
      <c r="AU94" s="230"/>
      <c r="AV94" s="232"/>
      <c r="AW94" s="60"/>
      <c r="AX94" s="54"/>
      <c r="AY94" s="54"/>
      <c r="AZ94" s="54"/>
      <c r="BA94" s="54"/>
      <c r="BB94" s="54"/>
      <c r="BC94" s="54"/>
      <c r="BD94" s="54"/>
      <c r="BE94" s="53"/>
    </row>
    <row r="95" spans="1:57" ht="4.7" customHeight="1">
      <c r="A95" s="288"/>
      <c r="B95" s="289"/>
      <c r="C95" s="289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279"/>
      <c r="V95" s="279"/>
      <c r="W95" s="279"/>
      <c r="X95" s="281"/>
      <c r="Y95" s="281"/>
      <c r="Z95" s="285"/>
      <c r="AA95" s="285"/>
      <c r="AB95" s="285"/>
      <c r="AC95" s="285"/>
      <c r="AD95" s="31"/>
      <c r="AE95" s="39"/>
      <c r="AF95" s="33"/>
      <c r="AG95" s="31"/>
      <c r="AH95" s="39"/>
      <c r="AI95" s="33"/>
      <c r="AJ95" s="31"/>
      <c r="AK95" s="39"/>
      <c r="AL95" s="40"/>
      <c r="AM95" s="238"/>
      <c r="AN95" s="31"/>
      <c r="AO95" s="32"/>
      <c r="AP95" s="32"/>
      <c r="AQ95" s="32"/>
      <c r="AR95" s="32"/>
      <c r="AS95" s="3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6.5" customHeight="1">
      <c r="A96" s="288" t="str">
        <f>A40</f>
        <v/>
      </c>
      <c r="B96" s="289"/>
      <c r="C96" s="289"/>
      <c r="D96" s="346" t="str">
        <f>D40</f>
        <v/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279" t="str">
        <f>U40</f>
        <v/>
      </c>
      <c r="V96" s="279"/>
      <c r="W96" s="279"/>
      <c r="X96" s="281" t="str">
        <f>X40</f>
        <v/>
      </c>
      <c r="Y96" s="281"/>
      <c r="Z96" s="285" t="str">
        <f>Z40</f>
        <v/>
      </c>
      <c r="AA96" s="285"/>
      <c r="AB96" s="285"/>
      <c r="AC96" s="285"/>
      <c r="AD96" s="16" t="str">
        <f t="shared" ref="AD96:AL96" si="4">AD40</f>
        <v xml:space="preserve"> </v>
      </c>
      <c r="AE96" s="17" t="str">
        <f t="shared" si="4"/>
        <v xml:space="preserve"> </v>
      </c>
      <c r="AF96" s="17" t="str">
        <f t="shared" si="4"/>
        <v xml:space="preserve"> </v>
      </c>
      <c r="AG96" s="17" t="str">
        <f t="shared" si="4"/>
        <v xml:space="preserve"> </v>
      </c>
      <c r="AH96" s="17" t="str">
        <f t="shared" si="4"/>
        <v xml:space="preserve"> </v>
      </c>
      <c r="AI96" s="17" t="str">
        <f t="shared" si="4"/>
        <v xml:space="preserve"> </v>
      </c>
      <c r="AJ96" s="17" t="str">
        <f t="shared" si="4"/>
        <v xml:space="preserve"> </v>
      </c>
      <c r="AK96" s="17" t="str">
        <f t="shared" si="4"/>
        <v xml:space="preserve"> </v>
      </c>
      <c r="AL96" s="15" t="str">
        <f t="shared" si="4"/>
        <v/>
      </c>
      <c r="AM96" s="238"/>
      <c r="AN96" s="60"/>
      <c r="AO96" s="229"/>
      <c r="AP96" s="229"/>
      <c r="AQ96" s="231"/>
      <c r="AR96" s="60"/>
      <c r="AS96" s="229"/>
      <c r="AT96" s="230"/>
      <c r="AU96" s="230"/>
      <c r="AV96" s="232"/>
      <c r="AW96" s="60"/>
      <c r="AX96" s="54"/>
      <c r="AY96" s="54"/>
      <c r="AZ96" s="54"/>
      <c r="BA96" s="54"/>
      <c r="BB96" s="54"/>
      <c r="BC96" s="54"/>
      <c r="BD96" s="54"/>
      <c r="BE96" s="53"/>
    </row>
    <row r="97" spans="1:57" ht="4.7" customHeight="1">
      <c r="A97" s="288"/>
      <c r="B97" s="289"/>
      <c r="C97" s="289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279"/>
      <c r="V97" s="279"/>
      <c r="W97" s="279"/>
      <c r="X97" s="281"/>
      <c r="Y97" s="281"/>
      <c r="Z97" s="285"/>
      <c r="AA97" s="285"/>
      <c r="AB97" s="285"/>
      <c r="AC97" s="285"/>
      <c r="AD97" s="31"/>
      <c r="AE97" s="39"/>
      <c r="AF97" s="33"/>
      <c r="AG97" s="31"/>
      <c r="AH97" s="39"/>
      <c r="AI97" s="33"/>
      <c r="AJ97" s="31"/>
      <c r="AK97" s="39"/>
      <c r="AL97" s="40"/>
      <c r="AM97" s="238"/>
      <c r="AN97" s="31"/>
      <c r="AO97" s="32"/>
      <c r="AP97" s="32"/>
      <c r="AQ97" s="32"/>
      <c r="AR97" s="32"/>
      <c r="AS97" s="3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6.5" customHeight="1">
      <c r="A98" s="288" t="str">
        <f>A42</f>
        <v/>
      </c>
      <c r="B98" s="289"/>
      <c r="C98" s="289"/>
      <c r="D98" s="346" t="str">
        <f>D42</f>
        <v/>
      </c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279" t="str">
        <f>U42</f>
        <v/>
      </c>
      <c r="V98" s="279"/>
      <c r="W98" s="279"/>
      <c r="X98" s="281" t="str">
        <f>X42</f>
        <v/>
      </c>
      <c r="Y98" s="281"/>
      <c r="Z98" s="285" t="str">
        <f>Z42</f>
        <v/>
      </c>
      <c r="AA98" s="285"/>
      <c r="AB98" s="285"/>
      <c r="AC98" s="285"/>
      <c r="AD98" s="16" t="str">
        <f t="shared" ref="AD98:AL98" si="5">AD42</f>
        <v xml:space="preserve"> </v>
      </c>
      <c r="AE98" s="17" t="str">
        <f t="shared" si="5"/>
        <v xml:space="preserve"> </v>
      </c>
      <c r="AF98" s="17" t="str">
        <f t="shared" si="5"/>
        <v xml:space="preserve"> </v>
      </c>
      <c r="AG98" s="17" t="str">
        <f t="shared" si="5"/>
        <v xml:space="preserve"> </v>
      </c>
      <c r="AH98" s="17" t="str">
        <f t="shared" si="5"/>
        <v xml:space="preserve"> </v>
      </c>
      <c r="AI98" s="17" t="str">
        <f t="shared" si="5"/>
        <v xml:space="preserve"> </v>
      </c>
      <c r="AJ98" s="17" t="str">
        <f t="shared" si="5"/>
        <v xml:space="preserve"> </v>
      </c>
      <c r="AK98" s="17" t="str">
        <f t="shared" si="5"/>
        <v xml:space="preserve"> </v>
      </c>
      <c r="AL98" s="15" t="str">
        <f t="shared" si="5"/>
        <v/>
      </c>
      <c r="AM98" s="238"/>
      <c r="AN98" s="60"/>
      <c r="AO98" s="229"/>
      <c r="AP98" s="229"/>
      <c r="AQ98" s="231"/>
      <c r="AR98" s="60"/>
      <c r="AS98" s="229"/>
      <c r="AT98" s="230"/>
      <c r="AU98" s="230"/>
      <c r="AV98" s="232"/>
      <c r="AW98" s="60"/>
      <c r="AX98" s="54"/>
      <c r="AY98" s="54"/>
      <c r="AZ98" s="54"/>
      <c r="BA98" s="54"/>
      <c r="BB98" s="54"/>
      <c r="BC98" s="54"/>
      <c r="BD98" s="54"/>
      <c r="BE98" s="53"/>
    </row>
    <row r="99" spans="1:57" ht="4.7" customHeight="1">
      <c r="A99" s="288"/>
      <c r="B99" s="289"/>
      <c r="C99" s="289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279"/>
      <c r="V99" s="279"/>
      <c r="W99" s="279"/>
      <c r="X99" s="281"/>
      <c r="Y99" s="281"/>
      <c r="Z99" s="285"/>
      <c r="AA99" s="285"/>
      <c r="AB99" s="285"/>
      <c r="AC99" s="285"/>
      <c r="AD99" s="31"/>
      <c r="AE99" s="39"/>
      <c r="AF99" s="33"/>
      <c r="AG99" s="31"/>
      <c r="AH99" s="39"/>
      <c r="AI99" s="33"/>
      <c r="AJ99" s="31"/>
      <c r="AK99" s="39"/>
      <c r="AL99" s="40"/>
      <c r="AM99" s="238"/>
      <c r="AN99" s="31"/>
      <c r="AO99" s="32"/>
      <c r="AP99" s="32"/>
      <c r="AQ99" s="32"/>
      <c r="AR99" s="32"/>
      <c r="AS99" s="33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6.5" customHeight="1">
      <c r="A100" s="288" t="str">
        <f>A44</f>
        <v/>
      </c>
      <c r="B100" s="289"/>
      <c r="C100" s="289"/>
      <c r="D100" s="346" t="str">
        <f>D44</f>
        <v/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279" t="str">
        <f>U44</f>
        <v/>
      </c>
      <c r="V100" s="279"/>
      <c r="W100" s="279"/>
      <c r="X100" s="281" t="str">
        <f>X44</f>
        <v/>
      </c>
      <c r="Y100" s="281"/>
      <c r="Z100" s="285" t="str">
        <f>Z44</f>
        <v/>
      </c>
      <c r="AA100" s="285"/>
      <c r="AB100" s="285"/>
      <c r="AC100" s="285"/>
      <c r="AD100" s="16" t="str">
        <f t="shared" ref="AD100:AL100" si="6">AD44</f>
        <v xml:space="preserve"> </v>
      </c>
      <c r="AE100" s="17" t="str">
        <f t="shared" si="6"/>
        <v xml:space="preserve"> </v>
      </c>
      <c r="AF100" s="17" t="str">
        <f t="shared" si="6"/>
        <v xml:space="preserve"> </v>
      </c>
      <c r="AG100" s="17" t="str">
        <f t="shared" si="6"/>
        <v xml:space="preserve"> </v>
      </c>
      <c r="AH100" s="17" t="str">
        <f t="shared" si="6"/>
        <v xml:space="preserve"> </v>
      </c>
      <c r="AI100" s="17" t="str">
        <f t="shared" si="6"/>
        <v xml:space="preserve"> </v>
      </c>
      <c r="AJ100" s="17" t="str">
        <f t="shared" si="6"/>
        <v xml:space="preserve"> </v>
      </c>
      <c r="AK100" s="17" t="str">
        <f t="shared" si="6"/>
        <v xml:space="preserve"> </v>
      </c>
      <c r="AL100" s="15" t="str">
        <f t="shared" si="6"/>
        <v/>
      </c>
      <c r="AM100" s="238"/>
      <c r="AN100" s="60"/>
      <c r="AO100" s="229"/>
      <c r="AP100" s="229"/>
      <c r="AQ100" s="231"/>
      <c r="AR100" s="60"/>
      <c r="AS100" s="229"/>
      <c r="AT100" s="230"/>
      <c r="AU100" s="230"/>
      <c r="AV100" s="232"/>
      <c r="AW100" s="60"/>
      <c r="AX100" s="54"/>
      <c r="AY100" s="54"/>
      <c r="AZ100" s="54"/>
      <c r="BA100" s="54"/>
      <c r="BB100" s="54"/>
      <c r="BC100" s="54"/>
      <c r="BD100" s="54"/>
      <c r="BE100" s="53"/>
    </row>
    <row r="101" spans="1:57" ht="4.7" customHeight="1">
      <c r="A101" s="288"/>
      <c r="B101" s="289"/>
      <c r="C101" s="289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279"/>
      <c r="V101" s="279"/>
      <c r="W101" s="279"/>
      <c r="X101" s="281"/>
      <c r="Y101" s="281"/>
      <c r="Z101" s="285"/>
      <c r="AA101" s="285"/>
      <c r="AB101" s="285"/>
      <c r="AC101" s="285"/>
      <c r="AD101" s="31"/>
      <c r="AE101" s="39"/>
      <c r="AF101" s="33"/>
      <c r="AG101" s="31"/>
      <c r="AH101" s="39"/>
      <c r="AI101" s="33"/>
      <c r="AJ101" s="31"/>
      <c r="AK101" s="39"/>
      <c r="AL101" s="40"/>
      <c r="AM101" s="238"/>
      <c r="AN101" s="31"/>
      <c r="AO101" s="32"/>
      <c r="AP101" s="32"/>
      <c r="AQ101" s="32"/>
      <c r="AR101" s="32"/>
      <c r="AS101" s="33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6.5" customHeight="1">
      <c r="A102" s="288" t="str">
        <f>A46</f>
        <v/>
      </c>
      <c r="B102" s="289"/>
      <c r="C102" s="289"/>
      <c r="D102" s="346" t="str">
        <f>D46</f>
        <v/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279" t="str">
        <f>U46</f>
        <v/>
      </c>
      <c r="V102" s="279"/>
      <c r="W102" s="279"/>
      <c r="X102" s="281" t="str">
        <f>X46</f>
        <v/>
      </c>
      <c r="Y102" s="281"/>
      <c r="Z102" s="285" t="str">
        <f>Z46</f>
        <v/>
      </c>
      <c r="AA102" s="285"/>
      <c r="AB102" s="285"/>
      <c r="AC102" s="285"/>
      <c r="AD102" s="16" t="str">
        <f t="shared" ref="AD102:AL102" si="7">AD46</f>
        <v xml:space="preserve"> </v>
      </c>
      <c r="AE102" s="17" t="str">
        <f t="shared" si="7"/>
        <v xml:space="preserve"> </v>
      </c>
      <c r="AF102" s="17" t="str">
        <f t="shared" si="7"/>
        <v xml:space="preserve"> </v>
      </c>
      <c r="AG102" s="17" t="str">
        <f t="shared" si="7"/>
        <v xml:space="preserve"> </v>
      </c>
      <c r="AH102" s="17" t="str">
        <f t="shared" si="7"/>
        <v xml:space="preserve"> </v>
      </c>
      <c r="AI102" s="17" t="str">
        <f t="shared" si="7"/>
        <v xml:space="preserve"> </v>
      </c>
      <c r="AJ102" s="17" t="str">
        <f t="shared" si="7"/>
        <v xml:space="preserve"> </v>
      </c>
      <c r="AK102" s="17" t="str">
        <f t="shared" si="7"/>
        <v xml:space="preserve"> </v>
      </c>
      <c r="AL102" s="15" t="str">
        <f t="shared" si="7"/>
        <v/>
      </c>
      <c r="AM102" s="238"/>
      <c r="AN102" s="60"/>
      <c r="AO102" s="229"/>
      <c r="AP102" s="229"/>
      <c r="AQ102" s="231"/>
      <c r="AR102" s="60"/>
      <c r="AS102" s="229"/>
      <c r="AT102" s="230"/>
      <c r="AU102" s="230"/>
      <c r="AV102" s="232"/>
      <c r="AW102" s="60"/>
      <c r="AX102" s="54"/>
      <c r="AY102" s="54"/>
      <c r="AZ102" s="54"/>
      <c r="BA102" s="54"/>
      <c r="BB102" s="54"/>
      <c r="BC102" s="54"/>
      <c r="BD102" s="54"/>
      <c r="BE102" s="53"/>
    </row>
    <row r="103" spans="1:57" ht="4.7" customHeight="1">
      <c r="A103" s="288"/>
      <c r="B103" s="289"/>
      <c r="C103" s="289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279"/>
      <c r="V103" s="279"/>
      <c r="W103" s="279"/>
      <c r="X103" s="281"/>
      <c r="Y103" s="281"/>
      <c r="Z103" s="285"/>
      <c r="AA103" s="285"/>
      <c r="AB103" s="285"/>
      <c r="AC103" s="285"/>
      <c r="AD103" s="31"/>
      <c r="AE103" s="39"/>
      <c r="AF103" s="33"/>
      <c r="AG103" s="31"/>
      <c r="AH103" s="39"/>
      <c r="AI103" s="33"/>
      <c r="AJ103" s="31"/>
      <c r="AK103" s="39"/>
      <c r="AL103" s="40"/>
      <c r="AM103" s="238"/>
      <c r="AN103" s="31"/>
      <c r="AO103" s="32"/>
      <c r="AP103" s="32"/>
      <c r="AQ103" s="32"/>
      <c r="AR103" s="32"/>
      <c r="AS103" s="33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6.5" customHeight="1">
      <c r="A104" s="288" t="str">
        <f>A48</f>
        <v/>
      </c>
      <c r="B104" s="289"/>
      <c r="C104" s="289"/>
      <c r="D104" s="346" t="str">
        <f>D48</f>
        <v/>
      </c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279" t="str">
        <f>U48</f>
        <v/>
      </c>
      <c r="V104" s="279"/>
      <c r="W104" s="279"/>
      <c r="X104" s="281" t="str">
        <f>X48</f>
        <v/>
      </c>
      <c r="Y104" s="281"/>
      <c r="Z104" s="285" t="str">
        <f>Z48</f>
        <v/>
      </c>
      <c r="AA104" s="285"/>
      <c r="AB104" s="285"/>
      <c r="AC104" s="285"/>
      <c r="AD104" s="16" t="str">
        <f t="shared" ref="AD104:AL104" si="8">AD48</f>
        <v xml:space="preserve"> </v>
      </c>
      <c r="AE104" s="17" t="str">
        <f t="shared" si="8"/>
        <v xml:space="preserve"> </v>
      </c>
      <c r="AF104" s="17" t="str">
        <f t="shared" si="8"/>
        <v xml:space="preserve"> </v>
      </c>
      <c r="AG104" s="17" t="str">
        <f t="shared" si="8"/>
        <v xml:space="preserve"> </v>
      </c>
      <c r="AH104" s="17" t="str">
        <f t="shared" si="8"/>
        <v xml:space="preserve"> </v>
      </c>
      <c r="AI104" s="17" t="str">
        <f t="shared" si="8"/>
        <v xml:space="preserve"> </v>
      </c>
      <c r="AJ104" s="17" t="str">
        <f t="shared" si="8"/>
        <v xml:space="preserve"> </v>
      </c>
      <c r="AK104" s="17" t="str">
        <f t="shared" si="8"/>
        <v xml:space="preserve"> </v>
      </c>
      <c r="AL104" s="15" t="str">
        <f t="shared" si="8"/>
        <v/>
      </c>
      <c r="AM104" s="238"/>
      <c r="AN104" s="60"/>
      <c r="AO104" s="229"/>
      <c r="AP104" s="229"/>
      <c r="AQ104" s="231"/>
      <c r="AR104" s="60"/>
      <c r="AS104" s="229"/>
      <c r="AT104" s="230"/>
      <c r="AU104" s="230"/>
      <c r="AV104" s="232"/>
      <c r="AW104" s="60"/>
      <c r="AX104" s="54"/>
      <c r="AY104" s="54"/>
      <c r="AZ104" s="54"/>
      <c r="BA104" s="54"/>
      <c r="BB104" s="54"/>
      <c r="BC104" s="54"/>
      <c r="BD104" s="54"/>
      <c r="BE104" s="53"/>
    </row>
    <row r="105" spans="1:57" ht="4.7" customHeight="1" thickBot="1">
      <c r="A105" s="397"/>
      <c r="B105" s="398"/>
      <c r="C105" s="398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280"/>
      <c r="V105" s="280"/>
      <c r="W105" s="280"/>
      <c r="X105" s="282"/>
      <c r="Y105" s="282"/>
      <c r="Z105" s="293"/>
      <c r="AA105" s="293"/>
      <c r="AB105" s="293"/>
      <c r="AC105" s="293"/>
      <c r="AD105" s="55"/>
      <c r="AE105" s="13"/>
      <c r="AF105" s="71"/>
      <c r="AG105" s="55"/>
      <c r="AH105" s="13"/>
      <c r="AI105" s="71"/>
      <c r="AJ105" s="55"/>
      <c r="AK105" s="13"/>
      <c r="AL105" s="12"/>
      <c r="AM105" s="238"/>
      <c r="AN105" s="31"/>
      <c r="AO105" s="32"/>
      <c r="AP105" s="32"/>
      <c r="AQ105" s="32"/>
      <c r="AR105" s="32"/>
      <c r="AS105" s="33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6.5" customHeight="1">
      <c r="A106" s="391" t="str">
        <f>A50</f>
        <v/>
      </c>
      <c r="B106" s="392"/>
      <c r="C106" s="392"/>
      <c r="D106" s="395" t="str">
        <f>D50</f>
        <v>非課税取引欄(軽油税,産廃税,印紙等)</v>
      </c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291" t="str">
        <f>U50</f>
        <v/>
      </c>
      <c r="V106" s="291"/>
      <c r="W106" s="291"/>
      <c r="X106" s="377" t="str">
        <f>X50</f>
        <v/>
      </c>
      <c r="Y106" s="377"/>
      <c r="Z106" s="291" t="str">
        <f>Z50</f>
        <v/>
      </c>
      <c r="AA106" s="291"/>
      <c r="AB106" s="291"/>
      <c r="AC106" s="291"/>
      <c r="AD106" s="72" t="str">
        <f>AD50</f>
        <v xml:space="preserve"> </v>
      </c>
      <c r="AE106" s="73" t="str">
        <f t="shared" ref="AE106:AL106" si="9">AE50</f>
        <v xml:space="preserve"> </v>
      </c>
      <c r="AF106" s="73" t="str">
        <f t="shared" si="9"/>
        <v xml:space="preserve"> </v>
      </c>
      <c r="AG106" s="73" t="str">
        <f t="shared" si="9"/>
        <v xml:space="preserve"> </v>
      </c>
      <c r="AH106" s="73" t="str">
        <f t="shared" si="9"/>
        <v xml:space="preserve"> </v>
      </c>
      <c r="AI106" s="73" t="str">
        <f t="shared" si="9"/>
        <v xml:space="preserve"> </v>
      </c>
      <c r="AJ106" s="73" t="str">
        <f t="shared" si="9"/>
        <v xml:space="preserve"> </v>
      </c>
      <c r="AK106" s="73" t="str">
        <f t="shared" si="9"/>
        <v xml:space="preserve"> </v>
      </c>
      <c r="AL106" s="74" t="str">
        <f t="shared" si="9"/>
        <v/>
      </c>
      <c r="AM106" s="238"/>
      <c r="AN106" s="60"/>
      <c r="AO106" s="229"/>
      <c r="AP106" s="229"/>
      <c r="AQ106" s="231"/>
      <c r="AR106" s="60"/>
      <c r="AS106" s="229"/>
      <c r="AT106" s="230"/>
      <c r="AU106" s="230"/>
      <c r="AV106" s="232"/>
      <c r="AW106" s="60"/>
      <c r="AX106" s="54"/>
      <c r="AY106" s="54"/>
      <c r="AZ106" s="54"/>
      <c r="BA106" s="54"/>
      <c r="BB106" s="54"/>
      <c r="BC106" s="54"/>
      <c r="BD106" s="54"/>
      <c r="BE106" s="53"/>
    </row>
    <row r="107" spans="1:57" ht="4.7" customHeight="1" thickBot="1">
      <c r="A107" s="393"/>
      <c r="B107" s="394"/>
      <c r="C107" s="394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292"/>
      <c r="V107" s="292"/>
      <c r="W107" s="292"/>
      <c r="X107" s="378"/>
      <c r="Y107" s="378"/>
      <c r="Z107" s="292"/>
      <c r="AA107" s="292"/>
      <c r="AB107" s="292"/>
      <c r="AC107" s="292"/>
      <c r="AD107" s="41"/>
      <c r="AE107" s="25"/>
      <c r="AF107" s="36"/>
      <c r="AG107" s="41"/>
      <c r="AH107" s="25"/>
      <c r="AI107" s="36"/>
      <c r="AJ107" s="41"/>
      <c r="AK107" s="25"/>
      <c r="AL107" s="38"/>
      <c r="AM107" s="238"/>
      <c r="AN107" s="31"/>
      <c r="AO107" s="32"/>
      <c r="AP107" s="32"/>
      <c r="AQ107" s="32"/>
      <c r="AR107" s="32"/>
      <c r="AS107" s="33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6.5" customHeight="1" thickBot="1">
      <c r="A108" s="42" t="s">
        <v>33</v>
      </c>
    </row>
    <row r="109" spans="1:57" ht="18" customHeight="1" thickTop="1" thickBot="1">
      <c r="A109" s="253" t="s">
        <v>73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5"/>
      <c r="V109" s="253" t="s">
        <v>74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5"/>
    </row>
    <row r="110" spans="1:57" ht="18" customHeight="1" thickTop="1" thickBot="1">
      <c r="A110" s="250" t="s">
        <v>62</v>
      </c>
      <c r="B110" s="251"/>
      <c r="C110" s="248" t="s">
        <v>63</v>
      </c>
      <c r="D110" s="249"/>
      <c r="E110" s="250"/>
      <c r="F110" s="251"/>
      <c r="G110" s="248"/>
      <c r="H110" s="249"/>
      <c r="I110" s="250"/>
      <c r="J110" s="251"/>
      <c r="K110" s="248"/>
      <c r="L110" s="249"/>
      <c r="M110" s="250"/>
      <c r="N110" s="249"/>
      <c r="O110" s="250"/>
      <c r="P110" s="251"/>
      <c r="Q110" s="248"/>
      <c r="R110" s="251"/>
      <c r="S110" s="248"/>
      <c r="T110" s="249"/>
      <c r="U110" s="63"/>
      <c r="V110" s="250" t="s">
        <v>61</v>
      </c>
      <c r="W110" s="251"/>
      <c r="X110" s="248" t="s">
        <v>62</v>
      </c>
      <c r="Y110" s="251"/>
      <c r="Z110" s="248" t="s">
        <v>63</v>
      </c>
      <c r="AA110" s="251"/>
      <c r="AB110" s="248"/>
      <c r="AC110" s="251"/>
      <c r="AD110" s="248"/>
      <c r="AE110" s="251"/>
      <c r="AF110" s="248"/>
      <c r="AG110" s="251"/>
      <c r="AH110" s="248"/>
      <c r="AI110" s="251"/>
      <c r="AJ110" s="248"/>
      <c r="AK110" s="251"/>
      <c r="AL110" s="248"/>
      <c r="AM110" s="249"/>
      <c r="AN110" s="250"/>
      <c r="AO110" s="251"/>
      <c r="AP110" s="248"/>
      <c r="AQ110" s="249"/>
      <c r="AR110" s="250"/>
      <c r="AS110" s="251"/>
      <c r="AT110" s="248"/>
      <c r="AU110" s="249"/>
      <c r="AV110" s="250"/>
      <c r="AW110" s="249"/>
      <c r="AX110" s="250"/>
      <c r="AY110" s="251"/>
      <c r="AZ110" s="248"/>
      <c r="BA110" s="251"/>
      <c r="BB110" s="248"/>
      <c r="BC110" s="251"/>
      <c r="BD110" s="248"/>
      <c r="BE110" s="249"/>
    </row>
    <row r="111" spans="1:57" ht="18" customHeight="1" thickTop="1">
      <c r="A111" s="252" t="s">
        <v>76</v>
      </c>
      <c r="B111" s="252"/>
      <c r="C111" s="252"/>
      <c r="D111" s="252"/>
      <c r="E111" s="252" t="s">
        <v>80</v>
      </c>
      <c r="F111" s="252"/>
      <c r="G111" s="252"/>
      <c r="H111" s="252"/>
      <c r="I111" s="252" t="s">
        <v>77</v>
      </c>
      <c r="J111" s="252"/>
      <c r="K111" s="252"/>
      <c r="L111" s="252"/>
      <c r="M111" s="252" t="s">
        <v>75</v>
      </c>
      <c r="N111" s="252"/>
      <c r="O111" s="252" t="s">
        <v>78</v>
      </c>
      <c r="P111" s="252"/>
      <c r="Q111" s="252"/>
      <c r="R111" s="252"/>
      <c r="S111" s="252"/>
      <c r="T111" s="252"/>
      <c r="U111" s="63"/>
      <c r="V111" s="252" t="s">
        <v>79</v>
      </c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 t="s">
        <v>80</v>
      </c>
      <c r="AO111" s="252"/>
      <c r="AP111" s="252"/>
      <c r="AQ111" s="252"/>
      <c r="AR111" s="252" t="s">
        <v>77</v>
      </c>
      <c r="AS111" s="252"/>
      <c r="AT111" s="252"/>
      <c r="AU111" s="252"/>
      <c r="AV111" s="252" t="s">
        <v>75</v>
      </c>
      <c r="AW111" s="252"/>
      <c r="AX111" s="252" t="s">
        <v>78</v>
      </c>
      <c r="AY111" s="252"/>
      <c r="AZ111" s="252"/>
      <c r="BA111" s="252"/>
      <c r="BB111" s="252"/>
      <c r="BC111" s="252"/>
      <c r="BD111" s="252"/>
      <c r="BE111" s="252"/>
    </row>
    <row r="112" spans="1:57" ht="30.75" customHeight="1"/>
    <row r="113" ht="30.75" customHeight="1"/>
    <row r="114" ht="30.75" customHeight="1"/>
    <row r="115" ht="30.75" customHeight="1"/>
    <row r="116" ht="30.75" customHeight="1"/>
    <row r="117" ht="30.75" customHeight="1"/>
  </sheetData>
  <sheetProtection sheet="1" objects="1" scenarios="1"/>
  <mergeCells count="352">
    <mergeCell ref="V109:BE109"/>
    <mergeCell ref="V110:W110"/>
    <mergeCell ref="V111:AM111"/>
    <mergeCell ref="AN111:AQ111"/>
    <mergeCell ref="AR111:AU111"/>
    <mergeCell ref="AV111:AW111"/>
    <mergeCell ref="AX111:BE111"/>
    <mergeCell ref="A74:D77"/>
    <mergeCell ref="E74:M77"/>
    <mergeCell ref="A78:D80"/>
    <mergeCell ref="A102:C103"/>
    <mergeCell ref="D102:T103"/>
    <mergeCell ref="U102:W103"/>
    <mergeCell ref="X102:Y103"/>
    <mergeCell ref="Z102:AC103"/>
    <mergeCell ref="A100:C101"/>
    <mergeCell ref="A106:C107"/>
    <mergeCell ref="D106:T107"/>
    <mergeCell ref="U106:W107"/>
    <mergeCell ref="X106:Y107"/>
    <mergeCell ref="Z106:AC107"/>
    <mergeCell ref="A104:C105"/>
    <mergeCell ref="D104:T105"/>
    <mergeCell ref="U104:W105"/>
    <mergeCell ref="AE81:AH81"/>
    <mergeCell ref="AI81:AM81"/>
    <mergeCell ref="AN81:AV81"/>
    <mergeCell ref="E70:E72"/>
    <mergeCell ref="F70:F72"/>
    <mergeCell ref="G70:G72"/>
    <mergeCell ref="H70:H72"/>
    <mergeCell ref="AF68:AL71"/>
    <mergeCell ref="AN67:AQ67"/>
    <mergeCell ref="A38:C39"/>
    <mergeCell ref="AZ54:BA54"/>
    <mergeCell ref="BB54:BC54"/>
    <mergeCell ref="BD54:BE54"/>
    <mergeCell ref="O55:T55"/>
    <mergeCell ref="A54:B54"/>
    <mergeCell ref="AX54:AY54"/>
    <mergeCell ref="Z40:AC41"/>
    <mergeCell ref="O68:Q71"/>
    <mergeCell ref="AG62:AK62"/>
    <mergeCell ref="AG63:AK63"/>
    <mergeCell ref="AU61:BE62"/>
    <mergeCell ref="AF67:AL67"/>
    <mergeCell ref="A66:D66"/>
    <mergeCell ref="G66:H66"/>
    <mergeCell ref="A70:D73"/>
    <mergeCell ref="L70:L72"/>
    <mergeCell ref="M70:M72"/>
    <mergeCell ref="V53:BE53"/>
    <mergeCell ref="V54:W54"/>
    <mergeCell ref="V55:AM55"/>
    <mergeCell ref="AN55:AQ55"/>
    <mergeCell ref="AR55:AU55"/>
    <mergeCell ref="AX55:BE55"/>
    <mergeCell ref="E18:M21"/>
    <mergeCell ref="A81:D81"/>
    <mergeCell ref="E25:I25"/>
    <mergeCell ref="J25:R25"/>
    <mergeCell ref="S25:AA25"/>
    <mergeCell ref="I70:I72"/>
    <mergeCell ref="J70:J72"/>
    <mergeCell ref="K70:K72"/>
    <mergeCell ref="E81:I81"/>
    <mergeCell ref="J81:R81"/>
    <mergeCell ref="S81:AA81"/>
    <mergeCell ref="D40:T41"/>
    <mergeCell ref="X32:Y33"/>
    <mergeCell ref="Z32:AC33"/>
    <mergeCell ref="D38:T39"/>
    <mergeCell ref="U38:W39"/>
    <mergeCell ref="X38:Y39"/>
    <mergeCell ref="Z38:AC39"/>
    <mergeCell ref="Z36:AC37"/>
    <mergeCell ref="A53:T53"/>
    <mergeCell ref="U40:W41"/>
    <mergeCell ref="X40:Y41"/>
    <mergeCell ref="O72:Q75"/>
    <mergeCell ref="M55:N55"/>
    <mergeCell ref="G10:H10"/>
    <mergeCell ref="A10:D10"/>
    <mergeCell ref="A14:D17"/>
    <mergeCell ref="M14:M16"/>
    <mergeCell ref="A18:D21"/>
    <mergeCell ref="A25:D25"/>
    <mergeCell ref="L14:L16"/>
    <mergeCell ref="O67:Q67"/>
    <mergeCell ref="R67:X67"/>
    <mergeCell ref="A22:D24"/>
    <mergeCell ref="D50:T51"/>
    <mergeCell ref="U50:W51"/>
    <mergeCell ref="X50:Y51"/>
    <mergeCell ref="A63:C63"/>
    <mergeCell ref="E66:F66"/>
    <mergeCell ref="A48:C49"/>
    <mergeCell ref="A46:C47"/>
    <mergeCell ref="D46:T47"/>
    <mergeCell ref="A44:C45"/>
    <mergeCell ref="A42:C43"/>
    <mergeCell ref="A55:D55"/>
    <mergeCell ref="E55:H55"/>
    <mergeCell ref="I55:L55"/>
    <mergeCell ref="C54:D54"/>
    <mergeCell ref="X104:Y105"/>
    <mergeCell ref="Z104:AC105"/>
    <mergeCell ref="AD31:AL31"/>
    <mergeCell ref="AP57:AR57"/>
    <mergeCell ref="AS57:BE57"/>
    <mergeCell ref="AI58:AL58"/>
    <mergeCell ref="AM58:AN59"/>
    <mergeCell ref="AP58:AR60"/>
    <mergeCell ref="AS58:BE60"/>
    <mergeCell ref="AW31:BE31"/>
    <mergeCell ref="AD58:AF58"/>
    <mergeCell ref="AG58:AH58"/>
    <mergeCell ref="AA76:AE79"/>
    <mergeCell ref="AF76:AL79"/>
    <mergeCell ref="AA72:AE75"/>
    <mergeCell ref="AF72:AL75"/>
    <mergeCell ref="Y67:AE67"/>
    <mergeCell ref="AS61:AT62"/>
    <mergeCell ref="R68:X71"/>
    <mergeCell ref="Y68:Z71"/>
    <mergeCell ref="AA68:AE71"/>
    <mergeCell ref="R72:X75"/>
    <mergeCell ref="Y72:Z75"/>
    <mergeCell ref="AN74:AS76"/>
    <mergeCell ref="AE25:AH25"/>
    <mergeCell ref="AI25:AM25"/>
    <mergeCell ref="AP54:AQ54"/>
    <mergeCell ref="AR54:AS54"/>
    <mergeCell ref="AT54:AU54"/>
    <mergeCell ref="AN25:AV25"/>
    <mergeCell ref="AN31:AQ31"/>
    <mergeCell ref="AR31:AV31"/>
    <mergeCell ref="AN12:AQ15"/>
    <mergeCell ref="AD54:AE54"/>
    <mergeCell ref="AF54:AG54"/>
    <mergeCell ref="AH54:AI54"/>
    <mergeCell ref="AJ54:AK54"/>
    <mergeCell ref="AL54:AM54"/>
    <mergeCell ref="AN54:AO54"/>
    <mergeCell ref="AV54:AW54"/>
    <mergeCell ref="AR11:BE11"/>
    <mergeCell ref="AR12:BE15"/>
    <mergeCell ref="AN8:AQ9"/>
    <mergeCell ref="AR7:BE7"/>
    <mergeCell ref="AR8:BE9"/>
    <mergeCell ref="AR10:BE10"/>
    <mergeCell ref="AV55:AW55"/>
    <mergeCell ref="AW25:BE25"/>
    <mergeCell ref="D100:T101"/>
    <mergeCell ref="U100:W101"/>
    <mergeCell ref="X100:Y101"/>
    <mergeCell ref="Z100:AC101"/>
    <mergeCell ref="AR68:BE71"/>
    <mergeCell ref="AW81:BE81"/>
    <mergeCell ref="O76:Q79"/>
    <mergeCell ref="R76:X79"/>
    <mergeCell ref="Y76:Z79"/>
    <mergeCell ref="D44:T45"/>
    <mergeCell ref="U44:W45"/>
    <mergeCell ref="X44:Y45"/>
    <mergeCell ref="Z44:AC45"/>
    <mergeCell ref="AD87:AL87"/>
    <mergeCell ref="AN87:AQ87"/>
    <mergeCell ref="AR87:AV87"/>
    <mergeCell ref="A98:C99"/>
    <mergeCell ref="D98:T99"/>
    <mergeCell ref="U98:W99"/>
    <mergeCell ref="X98:Y99"/>
    <mergeCell ref="Z98:AC99"/>
    <mergeCell ref="A96:C97"/>
    <mergeCell ref="D96:T97"/>
    <mergeCell ref="U96:W97"/>
    <mergeCell ref="X96:Y97"/>
    <mergeCell ref="Z96:AC97"/>
    <mergeCell ref="A94:C95"/>
    <mergeCell ref="D94:T95"/>
    <mergeCell ref="U94:W95"/>
    <mergeCell ref="X94:Y95"/>
    <mergeCell ref="Z94:AC95"/>
    <mergeCell ref="A92:C93"/>
    <mergeCell ref="D92:T93"/>
    <mergeCell ref="U92:W93"/>
    <mergeCell ref="X92:Y93"/>
    <mergeCell ref="Z92:AC93"/>
    <mergeCell ref="A90:C91"/>
    <mergeCell ref="D90:T91"/>
    <mergeCell ref="U90:W91"/>
    <mergeCell ref="X90:Y91"/>
    <mergeCell ref="Z90:AC91"/>
    <mergeCell ref="A88:C89"/>
    <mergeCell ref="D88:T89"/>
    <mergeCell ref="U88:W89"/>
    <mergeCell ref="X88:Y89"/>
    <mergeCell ref="Z88:AC89"/>
    <mergeCell ref="A87:C87"/>
    <mergeCell ref="D87:T87"/>
    <mergeCell ref="U87:W87"/>
    <mergeCell ref="X87:Y87"/>
    <mergeCell ref="Z87:AC87"/>
    <mergeCell ref="AW87:BE87"/>
    <mergeCell ref="AN66:AQ66"/>
    <mergeCell ref="AN61:AP62"/>
    <mergeCell ref="P62:V63"/>
    <mergeCell ref="W62:AF63"/>
    <mergeCell ref="AN63:AQ63"/>
    <mergeCell ref="AR63:BE63"/>
    <mergeCell ref="AN64:AQ65"/>
    <mergeCell ref="AR64:BE65"/>
    <mergeCell ref="AR66:BE66"/>
    <mergeCell ref="O65:Q66"/>
    <mergeCell ref="R65:X65"/>
    <mergeCell ref="Y65:AE65"/>
    <mergeCell ref="AF65:AL65"/>
    <mergeCell ref="R66:X66"/>
    <mergeCell ref="Y66:AE66"/>
    <mergeCell ref="AF66:AL66"/>
    <mergeCell ref="AR67:BE67"/>
    <mergeCell ref="AN68:AQ71"/>
    <mergeCell ref="AS1:BE1"/>
    <mergeCell ref="AS2:BE4"/>
    <mergeCell ref="AN5:AP6"/>
    <mergeCell ref="AA16:AE19"/>
    <mergeCell ref="AA20:AE23"/>
    <mergeCell ref="AF16:AL19"/>
    <mergeCell ref="AF20:AL23"/>
    <mergeCell ref="AD2:AF2"/>
    <mergeCell ref="AG2:AH2"/>
    <mergeCell ref="AI2:AL2"/>
    <mergeCell ref="AM2:AN3"/>
    <mergeCell ref="AN7:AQ7"/>
    <mergeCell ref="AP1:AR1"/>
    <mergeCell ref="AP2:AR4"/>
    <mergeCell ref="AN11:AQ11"/>
    <mergeCell ref="W6:AF7"/>
    <mergeCell ref="AS5:AT6"/>
    <mergeCell ref="AN10:AQ10"/>
    <mergeCell ref="AN18:AS20"/>
    <mergeCell ref="R20:X23"/>
    <mergeCell ref="Y20:Z23"/>
    <mergeCell ref="AU5:BE6"/>
    <mergeCell ref="AG6:AK6"/>
    <mergeCell ref="AG7:AK7"/>
    <mergeCell ref="A7:C7"/>
    <mergeCell ref="AA12:AE15"/>
    <mergeCell ref="AF12:AL15"/>
    <mergeCell ref="R10:X10"/>
    <mergeCell ref="Y10:AE10"/>
    <mergeCell ref="AF10:AL10"/>
    <mergeCell ref="O11:Q11"/>
    <mergeCell ref="R11:X11"/>
    <mergeCell ref="Y11:AE11"/>
    <mergeCell ref="AF11:AL11"/>
    <mergeCell ref="E10:F10"/>
    <mergeCell ref="O9:Q10"/>
    <mergeCell ref="R9:X9"/>
    <mergeCell ref="Y9:AE9"/>
    <mergeCell ref="AF9:AL9"/>
    <mergeCell ref="P6:V7"/>
    <mergeCell ref="R12:X15"/>
    <mergeCell ref="E14:E16"/>
    <mergeCell ref="O16:Q19"/>
    <mergeCell ref="F14:F16"/>
    <mergeCell ref="H14:H16"/>
    <mergeCell ref="G14:G16"/>
    <mergeCell ref="I14:I16"/>
    <mergeCell ref="J14:J16"/>
    <mergeCell ref="M54:N54"/>
    <mergeCell ref="K54:L54"/>
    <mergeCell ref="I54:J54"/>
    <mergeCell ref="G54:H54"/>
    <mergeCell ref="E54:F54"/>
    <mergeCell ref="Z46:AC47"/>
    <mergeCell ref="U34:W35"/>
    <mergeCell ref="X54:Y54"/>
    <mergeCell ref="Z54:AA54"/>
    <mergeCell ref="AB54:AC54"/>
    <mergeCell ref="S54:T54"/>
    <mergeCell ref="Q54:R54"/>
    <mergeCell ref="O54:P54"/>
    <mergeCell ref="Z50:AC51"/>
    <mergeCell ref="U46:W47"/>
    <mergeCell ref="Z48:AC49"/>
    <mergeCell ref="D42:T43"/>
    <mergeCell ref="U42:W43"/>
    <mergeCell ref="X42:Y43"/>
    <mergeCell ref="Z42:AC43"/>
    <mergeCell ref="X46:Y47"/>
    <mergeCell ref="D36:T37"/>
    <mergeCell ref="U36:W37"/>
    <mergeCell ref="X36:Y37"/>
    <mergeCell ref="A40:C41"/>
    <mergeCell ref="A36:C37"/>
    <mergeCell ref="K14:K16"/>
    <mergeCell ref="Y16:Z19"/>
    <mergeCell ref="R16:X19"/>
    <mergeCell ref="Y12:Z15"/>
    <mergeCell ref="O12:Q15"/>
    <mergeCell ref="A50:C51"/>
    <mergeCell ref="D48:T49"/>
    <mergeCell ref="U48:W49"/>
    <mergeCell ref="X48:Y49"/>
    <mergeCell ref="O20:Q23"/>
    <mergeCell ref="X34:Y35"/>
    <mergeCell ref="Z34:AC35"/>
    <mergeCell ref="A31:C31"/>
    <mergeCell ref="D31:T31"/>
    <mergeCell ref="U31:W31"/>
    <mergeCell ref="X31:Y31"/>
    <mergeCell ref="Z31:AC31"/>
    <mergeCell ref="A32:C33"/>
    <mergeCell ref="D32:T33"/>
    <mergeCell ref="U32:W33"/>
    <mergeCell ref="A34:C35"/>
    <mergeCell ref="D34:T35"/>
    <mergeCell ref="A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A111:D111"/>
    <mergeCell ref="E111:H111"/>
    <mergeCell ref="I111:L111"/>
    <mergeCell ref="M111:N111"/>
    <mergeCell ref="O111:T111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</mergeCells>
  <phoneticPr fontId="2"/>
  <printOptions horizontalCentered="1"/>
  <pageMargins left="0.78740157480314965" right="0.11811023622047245" top="0.55118110236220474" bottom="0.15748031496062992" header="0.31496062992125984" footer="0.19685039370078741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11"/>
  <sheetViews>
    <sheetView showZeros="0" zoomScaleNormal="100" workbookViewId="0">
      <selection activeCell="A4" sqref="A4"/>
    </sheetView>
  </sheetViews>
  <sheetFormatPr defaultColWidth="9" defaultRowHeight="13.5"/>
  <cols>
    <col min="1" max="57" width="2.375" style="11" customWidth="1"/>
    <col min="58" max="16384" width="9" style="11"/>
  </cols>
  <sheetData>
    <row r="1" spans="1:57">
      <c r="AP1" s="306" t="s">
        <v>21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</row>
    <row r="2" spans="1:57" s="19" customFormat="1" ht="21">
      <c r="A2" s="18" t="str">
        <f>請求書1ページ!A2</f>
        <v>株式会社 タイコー技建 御中</v>
      </c>
      <c r="S2" s="20" t="s">
        <v>42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404">
        <f>請求書1ページ!AD2</f>
        <v>44561</v>
      </c>
      <c r="AE2" s="404"/>
      <c r="AF2" s="404"/>
      <c r="AG2" s="315" t="s">
        <v>47</v>
      </c>
      <c r="AH2" s="315"/>
      <c r="AI2" s="316" t="s">
        <v>0</v>
      </c>
      <c r="AJ2" s="316"/>
      <c r="AK2" s="316"/>
      <c r="AL2" s="316"/>
      <c r="AM2" s="317" t="s">
        <v>22</v>
      </c>
      <c r="AN2" s="31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</row>
    <row r="3" spans="1:57" s="19" customFormat="1" ht="6.75" customHeight="1">
      <c r="A3" s="18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1"/>
      <c r="AJ3" s="51"/>
      <c r="AK3" s="51"/>
      <c r="AL3" s="51"/>
      <c r="AM3" s="318"/>
      <c r="AN3" s="318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s="19" customFormat="1" ht="21">
      <c r="A4" s="18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" customHeight="1">
      <c r="A5" s="59"/>
      <c r="B5" s="59"/>
      <c r="C5" s="59"/>
      <c r="AN5" s="308" t="s">
        <v>20</v>
      </c>
      <c r="AO5" s="308"/>
      <c r="AP5" s="308"/>
      <c r="AS5" s="325" t="s">
        <v>41</v>
      </c>
      <c r="AT5" s="325"/>
      <c r="AU5" s="405">
        <f>請求書1ページ!AU5</f>
        <v>44561</v>
      </c>
      <c r="AV5" s="405"/>
      <c r="AW5" s="405"/>
      <c r="AX5" s="405"/>
      <c r="AY5" s="405"/>
      <c r="AZ5" s="405"/>
      <c r="BA5" s="405"/>
      <c r="BB5" s="405"/>
      <c r="BC5" s="405"/>
      <c r="BD5" s="405"/>
      <c r="BE5" s="405"/>
    </row>
    <row r="6" spans="1:57" ht="9" customHeight="1" thickBot="1">
      <c r="P6" s="304" t="s">
        <v>2</v>
      </c>
      <c r="Q6" s="304"/>
      <c r="R6" s="304"/>
      <c r="S6" s="304"/>
      <c r="T6" s="304"/>
      <c r="U6" s="304"/>
      <c r="V6" s="304"/>
      <c r="W6" s="400" t="s">
        <v>210</v>
      </c>
      <c r="X6" s="400"/>
      <c r="Y6" s="400"/>
      <c r="Z6" s="400"/>
      <c r="AA6" s="400"/>
      <c r="AB6" s="400"/>
      <c r="AC6" s="400"/>
      <c r="AD6" s="400"/>
      <c r="AE6" s="400"/>
      <c r="AF6" s="400"/>
      <c r="AG6" s="13"/>
      <c r="AH6" s="13"/>
      <c r="AI6" s="13"/>
      <c r="AJ6" s="13"/>
      <c r="AK6" s="13"/>
      <c r="AN6" s="309"/>
      <c r="AO6" s="309"/>
      <c r="AP6" s="309"/>
      <c r="AQ6" s="25"/>
      <c r="AR6" s="25"/>
      <c r="AS6" s="326"/>
      <c r="AT6" s="32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</row>
    <row r="7" spans="1:57" ht="15" customHeight="1">
      <c r="A7" s="294" t="s">
        <v>1</v>
      </c>
      <c r="B7" s="294"/>
      <c r="C7" s="294"/>
      <c r="E7" s="11" t="s">
        <v>17</v>
      </c>
      <c r="J7" s="11" t="s">
        <v>18</v>
      </c>
      <c r="P7" s="305"/>
      <c r="Q7" s="305"/>
      <c r="R7" s="305"/>
      <c r="S7" s="305"/>
      <c r="T7" s="305"/>
      <c r="U7" s="305"/>
      <c r="V7" s="305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26"/>
      <c r="AH7" s="26"/>
      <c r="AI7" s="26"/>
      <c r="AJ7" s="26"/>
      <c r="AK7" s="26"/>
      <c r="AN7" s="319" t="s">
        <v>38</v>
      </c>
      <c r="AO7" s="320"/>
      <c r="AP7" s="320"/>
      <c r="AQ7" s="320"/>
      <c r="AR7" s="402" t="str">
        <f>請求書1ページ!AR7</f>
        <v>〒123-0000　東京都江東区豊洲1-1-1</v>
      </c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3"/>
    </row>
    <row r="8" spans="1:57" ht="7.5" customHeight="1" thickBot="1">
      <c r="AN8" s="321" t="s">
        <v>36</v>
      </c>
      <c r="AO8" s="322"/>
      <c r="AP8" s="322"/>
      <c r="AQ8" s="322"/>
      <c r="AR8" s="407" t="str">
        <f>請求書1ページ!AR8</f>
        <v>株式会社 太閤技建</v>
      </c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8"/>
    </row>
    <row r="9" spans="1:57" ht="13.7" customHeight="1">
      <c r="O9" s="299" t="s">
        <v>3</v>
      </c>
      <c r="P9" s="300"/>
      <c r="Q9" s="300"/>
      <c r="R9" s="300" t="s">
        <v>23</v>
      </c>
      <c r="S9" s="300"/>
      <c r="T9" s="300"/>
      <c r="U9" s="300"/>
      <c r="V9" s="300"/>
      <c r="W9" s="300"/>
      <c r="X9" s="300"/>
      <c r="Y9" s="300" t="s">
        <v>24</v>
      </c>
      <c r="Z9" s="300"/>
      <c r="AA9" s="300"/>
      <c r="AB9" s="300"/>
      <c r="AC9" s="300"/>
      <c r="AD9" s="300"/>
      <c r="AE9" s="300"/>
      <c r="AF9" s="300" t="s">
        <v>25</v>
      </c>
      <c r="AG9" s="300"/>
      <c r="AH9" s="300"/>
      <c r="AI9" s="300"/>
      <c r="AJ9" s="300"/>
      <c r="AK9" s="300"/>
      <c r="AL9" s="302"/>
      <c r="AN9" s="321"/>
      <c r="AO9" s="322"/>
      <c r="AP9" s="322"/>
      <c r="AQ9" s="322"/>
      <c r="AR9" s="407">
        <f>請求書1ページ!AR9</f>
        <v>0</v>
      </c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8"/>
    </row>
    <row r="10" spans="1:57" ht="18" customHeight="1" thickBot="1">
      <c r="A10" s="303" t="s">
        <v>64</v>
      </c>
      <c r="B10" s="303"/>
      <c r="C10" s="303"/>
      <c r="D10" s="303"/>
      <c r="E10" s="303" t="s">
        <v>7</v>
      </c>
      <c r="F10" s="303"/>
      <c r="G10" s="303" t="s">
        <v>8</v>
      </c>
      <c r="H10" s="303"/>
      <c r="J10" s="234"/>
      <c r="K10" s="234"/>
      <c r="L10" s="234"/>
      <c r="M10" s="234"/>
      <c r="O10" s="283"/>
      <c r="P10" s="284"/>
      <c r="Q10" s="284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10"/>
      <c r="AN10" s="321" t="s">
        <v>37</v>
      </c>
      <c r="AO10" s="322"/>
      <c r="AP10" s="322"/>
      <c r="AQ10" s="322"/>
      <c r="AR10" s="407" t="str">
        <f>請求書1ページ!AR10</f>
        <v>豊臣秀吉</v>
      </c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8"/>
    </row>
    <row r="11" spans="1:57" ht="18" customHeight="1">
      <c r="A11" s="27"/>
      <c r="B11" s="28"/>
      <c r="C11" s="28"/>
      <c r="D11" s="28"/>
      <c r="E11" s="27"/>
      <c r="F11" s="29"/>
      <c r="G11" s="28"/>
      <c r="H11" s="29"/>
      <c r="J11" s="90"/>
      <c r="K11" s="90"/>
      <c r="L11" s="90"/>
      <c r="M11" s="90"/>
      <c r="O11" s="299"/>
      <c r="P11" s="300"/>
      <c r="Q11" s="300"/>
      <c r="R11" s="300" t="s">
        <v>26</v>
      </c>
      <c r="S11" s="300"/>
      <c r="T11" s="300"/>
      <c r="U11" s="300"/>
      <c r="V11" s="300"/>
      <c r="W11" s="300"/>
      <c r="X11" s="300"/>
      <c r="Y11" s="301" t="s">
        <v>27</v>
      </c>
      <c r="Z11" s="301"/>
      <c r="AA11" s="301"/>
      <c r="AB11" s="301"/>
      <c r="AC11" s="301"/>
      <c r="AD11" s="301"/>
      <c r="AE11" s="301"/>
      <c r="AF11" s="300" t="s">
        <v>28</v>
      </c>
      <c r="AG11" s="300"/>
      <c r="AH11" s="300"/>
      <c r="AI11" s="300"/>
      <c r="AJ11" s="300"/>
      <c r="AK11" s="300"/>
      <c r="AL11" s="302"/>
      <c r="AN11" s="321" t="s">
        <v>39</v>
      </c>
      <c r="AO11" s="322"/>
      <c r="AP11" s="322"/>
      <c r="AQ11" s="322"/>
      <c r="AR11" s="407" t="str">
        <f>請求書1ページ!AR11</f>
        <v>03-1234-5678</v>
      </c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8"/>
    </row>
    <row r="12" spans="1:57" ht="4.7" customHeight="1">
      <c r="A12" s="31"/>
      <c r="B12" s="32"/>
      <c r="C12" s="39"/>
      <c r="D12" s="32"/>
      <c r="E12" s="32"/>
      <c r="F12" s="32"/>
      <c r="G12" s="32"/>
      <c r="H12" s="32"/>
      <c r="J12" s="13"/>
      <c r="K12" s="13"/>
      <c r="L12" s="13"/>
      <c r="M12" s="13"/>
      <c r="O12" s="268" t="s">
        <v>4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411"/>
      <c r="AN12" s="321" t="s">
        <v>40</v>
      </c>
      <c r="AO12" s="322"/>
      <c r="AP12" s="322"/>
      <c r="AQ12" s="322"/>
      <c r="AR12" s="407" t="str">
        <f>請求書1ページ!AR12</f>
        <v>03-1234-5679</v>
      </c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8"/>
    </row>
    <row r="13" spans="1:57" ht="4.7" customHeight="1">
      <c r="A13" s="13"/>
      <c r="B13" s="13"/>
      <c r="C13" s="13"/>
      <c r="D13" s="13"/>
      <c r="E13" s="13"/>
      <c r="F13" s="13"/>
      <c r="H13" s="13"/>
      <c r="I13" s="13"/>
      <c r="J13" s="13"/>
      <c r="K13" s="13"/>
      <c r="O13" s="268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411"/>
      <c r="AN13" s="321"/>
      <c r="AO13" s="322"/>
      <c r="AP13" s="322"/>
      <c r="AQ13" s="322"/>
      <c r="AR13" s="407">
        <f>請求書1ページ!AR13</f>
        <v>0</v>
      </c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8"/>
    </row>
    <row r="14" spans="1:57" ht="4.7" customHeight="1">
      <c r="A14" s="359" t="s">
        <v>9</v>
      </c>
      <c r="B14" s="360"/>
      <c r="C14" s="360"/>
      <c r="D14" s="361"/>
      <c r="E14" s="262" t="s">
        <v>61</v>
      </c>
      <c r="F14" s="262" t="s">
        <v>62</v>
      </c>
      <c r="G14" s="262" t="s">
        <v>63</v>
      </c>
      <c r="H14" s="262"/>
      <c r="I14" s="262"/>
      <c r="J14" s="262"/>
      <c r="K14" s="262"/>
      <c r="L14" s="262"/>
      <c r="M14" s="368"/>
      <c r="O14" s="268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411"/>
      <c r="AN14" s="321"/>
      <c r="AO14" s="322"/>
      <c r="AP14" s="322"/>
      <c r="AQ14" s="322"/>
      <c r="AR14" s="407">
        <f>請求書1ページ!AR14</f>
        <v>0</v>
      </c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8"/>
    </row>
    <row r="15" spans="1:57" ht="4.7" customHeight="1">
      <c r="A15" s="362"/>
      <c r="B15" s="363"/>
      <c r="C15" s="363"/>
      <c r="D15" s="364"/>
      <c r="E15" s="263"/>
      <c r="F15" s="263"/>
      <c r="G15" s="263"/>
      <c r="H15" s="263"/>
      <c r="I15" s="263"/>
      <c r="J15" s="263"/>
      <c r="K15" s="263"/>
      <c r="L15" s="263"/>
      <c r="M15" s="369"/>
      <c r="O15" s="268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411"/>
      <c r="AN15" s="321"/>
      <c r="AO15" s="322"/>
      <c r="AP15" s="322"/>
      <c r="AQ15" s="322"/>
      <c r="AR15" s="407">
        <f>請求書1ページ!AR15</f>
        <v>0</v>
      </c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8"/>
    </row>
    <row r="16" spans="1:57" ht="4.7" customHeight="1">
      <c r="A16" s="362"/>
      <c r="B16" s="363"/>
      <c r="C16" s="363"/>
      <c r="D16" s="364"/>
      <c r="E16" s="263"/>
      <c r="F16" s="263"/>
      <c r="G16" s="263"/>
      <c r="H16" s="263"/>
      <c r="I16" s="263"/>
      <c r="J16" s="263"/>
      <c r="K16" s="263"/>
      <c r="L16" s="263"/>
      <c r="M16" s="369"/>
      <c r="O16" s="268" t="s">
        <v>5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4" t="s">
        <v>16</v>
      </c>
      <c r="Z16" s="264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411"/>
      <c r="AN16" s="3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</row>
    <row r="17" spans="1:57" ht="4.7" customHeight="1" thickBot="1">
      <c r="A17" s="365"/>
      <c r="B17" s="366"/>
      <c r="C17" s="366"/>
      <c r="D17" s="367"/>
      <c r="E17" s="36"/>
      <c r="F17" s="35"/>
      <c r="G17" s="35"/>
      <c r="H17" s="35"/>
      <c r="I17" s="35"/>
      <c r="J17" s="35"/>
      <c r="K17" s="35"/>
      <c r="L17" s="36"/>
      <c r="M17" s="36"/>
      <c r="O17" s="268"/>
      <c r="P17" s="267"/>
      <c r="Q17" s="267"/>
      <c r="R17" s="267"/>
      <c r="S17" s="267"/>
      <c r="T17" s="267"/>
      <c r="U17" s="267"/>
      <c r="V17" s="267"/>
      <c r="W17" s="267"/>
      <c r="X17" s="267"/>
      <c r="Y17" s="264"/>
      <c r="Z17" s="264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411"/>
      <c r="AN17" s="3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</row>
    <row r="18" spans="1:57" ht="4.7" customHeight="1">
      <c r="A18" s="370" t="s">
        <v>65</v>
      </c>
      <c r="B18" s="371"/>
      <c r="C18" s="371"/>
      <c r="D18" s="371"/>
      <c r="E18" s="382"/>
      <c r="F18" s="383"/>
      <c r="G18" s="383"/>
      <c r="H18" s="383"/>
      <c r="I18" s="383"/>
      <c r="J18" s="383"/>
      <c r="K18" s="383"/>
      <c r="L18" s="383"/>
      <c r="M18" s="384"/>
      <c r="O18" s="268"/>
      <c r="P18" s="267"/>
      <c r="Q18" s="267"/>
      <c r="R18" s="267"/>
      <c r="S18" s="267"/>
      <c r="T18" s="267"/>
      <c r="U18" s="267"/>
      <c r="V18" s="267"/>
      <c r="W18" s="267"/>
      <c r="X18" s="267"/>
      <c r="Y18" s="264"/>
      <c r="Z18" s="264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411"/>
      <c r="AN18" s="353" t="str">
        <f>請求書1ページ!AN18</f>
        <v>A12345</v>
      </c>
      <c r="AO18" s="354"/>
      <c r="AP18" s="354"/>
      <c r="AQ18" s="354"/>
      <c r="AR18" s="354"/>
      <c r="AS18" s="355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</row>
    <row r="19" spans="1:57" ht="4.7" customHeight="1">
      <c r="A19" s="372"/>
      <c r="B19" s="363"/>
      <c r="C19" s="363"/>
      <c r="D19" s="363"/>
      <c r="E19" s="385"/>
      <c r="F19" s="386"/>
      <c r="G19" s="386"/>
      <c r="H19" s="386"/>
      <c r="I19" s="386"/>
      <c r="J19" s="386"/>
      <c r="K19" s="386"/>
      <c r="L19" s="386"/>
      <c r="M19" s="387"/>
      <c r="O19" s="268"/>
      <c r="P19" s="267"/>
      <c r="Q19" s="267"/>
      <c r="R19" s="267"/>
      <c r="S19" s="267"/>
      <c r="T19" s="267"/>
      <c r="U19" s="267"/>
      <c r="V19" s="267"/>
      <c r="W19" s="267"/>
      <c r="X19" s="267"/>
      <c r="Y19" s="264"/>
      <c r="Z19" s="264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411"/>
      <c r="AN19" s="356"/>
      <c r="AO19" s="357"/>
      <c r="AP19" s="357"/>
      <c r="AQ19" s="357"/>
      <c r="AR19" s="357"/>
      <c r="AS19" s="358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</row>
    <row r="20" spans="1:57" ht="4.7" customHeight="1">
      <c r="A20" s="372"/>
      <c r="B20" s="363"/>
      <c r="C20" s="363"/>
      <c r="D20" s="363"/>
      <c r="E20" s="385"/>
      <c r="F20" s="386"/>
      <c r="G20" s="386"/>
      <c r="H20" s="386"/>
      <c r="I20" s="386"/>
      <c r="J20" s="386"/>
      <c r="K20" s="386"/>
      <c r="L20" s="386"/>
      <c r="M20" s="387"/>
      <c r="O20" s="268" t="s">
        <v>6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411"/>
      <c r="AN20" s="356"/>
      <c r="AO20" s="357"/>
      <c r="AP20" s="357"/>
      <c r="AQ20" s="357"/>
      <c r="AR20" s="357"/>
      <c r="AS20" s="358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</row>
    <row r="21" spans="1:57" ht="4.7" customHeight="1" thickBot="1">
      <c r="A21" s="373"/>
      <c r="B21" s="366"/>
      <c r="C21" s="366"/>
      <c r="D21" s="366"/>
      <c r="E21" s="388"/>
      <c r="F21" s="389"/>
      <c r="G21" s="389"/>
      <c r="H21" s="389"/>
      <c r="I21" s="389"/>
      <c r="J21" s="389"/>
      <c r="K21" s="389"/>
      <c r="L21" s="389"/>
      <c r="M21" s="390"/>
      <c r="O21" s="268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411"/>
      <c r="AN21" s="37"/>
      <c r="AO21" s="35"/>
      <c r="AP21" s="35"/>
      <c r="AQ21" s="35"/>
      <c r="AR21" s="35"/>
      <c r="AS21" s="3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8"/>
    </row>
    <row r="22" spans="1:57" ht="4.7" customHeight="1">
      <c r="A22" s="374" t="s">
        <v>202</v>
      </c>
      <c r="B22" s="374"/>
      <c r="C22" s="374"/>
      <c r="D22" s="374"/>
      <c r="E22" s="50"/>
      <c r="F22" s="50"/>
      <c r="G22" s="50"/>
      <c r="H22" s="50"/>
      <c r="I22" s="50"/>
      <c r="J22" s="50"/>
      <c r="K22" s="50"/>
      <c r="O22" s="268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411"/>
    </row>
    <row r="23" spans="1:57" ht="4.7" customHeight="1" thickBot="1">
      <c r="A23" s="374"/>
      <c r="B23" s="374"/>
      <c r="C23" s="374"/>
      <c r="D23" s="374"/>
      <c r="O23" s="28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412"/>
    </row>
    <row r="24" spans="1:57" ht="4.7" customHeight="1">
      <c r="A24" s="374"/>
      <c r="B24" s="374"/>
      <c r="C24" s="374"/>
      <c r="D24" s="374"/>
    </row>
    <row r="25" spans="1:57" ht="18.95" customHeight="1">
      <c r="A25" s="337" t="s">
        <v>67</v>
      </c>
      <c r="B25" s="338"/>
      <c r="C25" s="338"/>
      <c r="D25" s="339"/>
      <c r="E25" s="337" t="s">
        <v>68</v>
      </c>
      <c r="F25" s="338"/>
      <c r="G25" s="338"/>
      <c r="H25" s="338"/>
      <c r="I25" s="339"/>
      <c r="J25" s="337" t="s">
        <v>203</v>
      </c>
      <c r="K25" s="338"/>
      <c r="L25" s="338"/>
      <c r="M25" s="338"/>
      <c r="N25" s="338"/>
      <c r="O25" s="338"/>
      <c r="P25" s="338"/>
      <c r="Q25" s="338"/>
      <c r="R25" s="339"/>
      <c r="S25" s="306" t="s">
        <v>10</v>
      </c>
      <c r="T25" s="306"/>
      <c r="U25" s="306"/>
      <c r="V25" s="306"/>
      <c r="W25" s="306"/>
      <c r="X25" s="306"/>
      <c r="Y25" s="306"/>
      <c r="Z25" s="306"/>
      <c r="AA25" s="306"/>
      <c r="AB25" s="236"/>
      <c r="AC25" s="234"/>
      <c r="AD25" s="234"/>
      <c r="AE25" s="337" t="s">
        <v>67</v>
      </c>
      <c r="AF25" s="338"/>
      <c r="AG25" s="338"/>
      <c r="AH25" s="339"/>
      <c r="AI25" s="337" t="s">
        <v>68</v>
      </c>
      <c r="AJ25" s="338"/>
      <c r="AK25" s="338"/>
      <c r="AL25" s="338"/>
      <c r="AM25" s="339"/>
      <c r="AN25" s="337" t="s">
        <v>203</v>
      </c>
      <c r="AO25" s="338"/>
      <c r="AP25" s="338"/>
      <c r="AQ25" s="338"/>
      <c r="AR25" s="338"/>
      <c r="AS25" s="338"/>
      <c r="AT25" s="338"/>
      <c r="AU25" s="338"/>
      <c r="AV25" s="339"/>
      <c r="AW25" s="306" t="s">
        <v>10</v>
      </c>
      <c r="AX25" s="306"/>
      <c r="AY25" s="306"/>
      <c r="AZ25" s="306"/>
      <c r="BA25" s="306"/>
      <c r="BB25" s="306"/>
      <c r="BC25" s="306"/>
      <c r="BD25" s="306"/>
      <c r="BE25" s="306"/>
    </row>
    <row r="26" spans="1:57" ht="14.25" customHeight="1">
      <c r="A26" s="60"/>
      <c r="B26" s="229"/>
      <c r="C26" s="229"/>
      <c r="D26" s="231"/>
      <c r="E26" s="60"/>
      <c r="F26" s="229"/>
      <c r="G26" s="230"/>
      <c r="H26" s="230"/>
      <c r="I26" s="232"/>
      <c r="J26" s="60"/>
      <c r="K26" s="54"/>
      <c r="L26" s="54"/>
      <c r="M26" s="54"/>
      <c r="N26" s="54"/>
      <c r="O26" s="54"/>
      <c r="P26" s="54"/>
      <c r="Q26" s="54"/>
      <c r="R26" s="53"/>
      <c r="S26" s="30"/>
      <c r="T26" s="54"/>
      <c r="U26" s="54"/>
      <c r="V26" s="54"/>
      <c r="W26" s="54"/>
      <c r="X26" s="54"/>
      <c r="Y26" s="54"/>
      <c r="Z26" s="54"/>
      <c r="AA26" s="53"/>
      <c r="AB26" s="61"/>
      <c r="AC26" s="230"/>
      <c r="AD26" s="233"/>
      <c r="AE26" s="60"/>
      <c r="AF26" s="229"/>
      <c r="AG26" s="229"/>
      <c r="AH26" s="231"/>
      <c r="AI26" s="60"/>
      <c r="AJ26" s="229"/>
      <c r="AK26" s="230"/>
      <c r="AL26" s="230"/>
      <c r="AM26" s="232"/>
      <c r="AN26" s="60"/>
      <c r="AO26" s="54"/>
      <c r="AP26" s="54"/>
      <c r="AQ26" s="54"/>
      <c r="AR26" s="54"/>
      <c r="AS26" s="54"/>
      <c r="AT26" s="54"/>
      <c r="AU26" s="54"/>
      <c r="AV26" s="53"/>
      <c r="AW26" s="30"/>
      <c r="AX26" s="54"/>
      <c r="AY26" s="54"/>
      <c r="AZ26" s="54"/>
      <c r="BA26" s="54"/>
      <c r="BB26" s="54"/>
      <c r="BC26" s="54"/>
      <c r="BD26" s="54"/>
      <c r="BE26" s="53"/>
    </row>
    <row r="27" spans="1:57" ht="4.7" customHeight="1">
      <c r="A27" s="31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9"/>
      <c r="U27" s="33"/>
      <c r="V27" s="31"/>
      <c r="W27" s="39"/>
      <c r="X27" s="33"/>
      <c r="Y27" s="31"/>
      <c r="Z27" s="39"/>
      <c r="AA27" s="33"/>
      <c r="AB27" s="55"/>
      <c r="AC27" s="13"/>
      <c r="AD27" s="13"/>
      <c r="AE27" s="31"/>
      <c r="AF27" s="32"/>
      <c r="AG27" s="32"/>
      <c r="AH27" s="32"/>
      <c r="AI27" s="32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/>
      <c r="AX27" s="39"/>
      <c r="AY27" s="33"/>
      <c r="AZ27" s="31"/>
      <c r="BA27" s="39"/>
      <c r="BB27" s="33"/>
      <c r="BC27" s="31"/>
      <c r="BD27" s="39"/>
      <c r="BE27" s="33"/>
    </row>
    <row r="28" spans="1:57" ht="14.25" customHeight="1">
      <c r="A28" s="60"/>
      <c r="B28" s="229"/>
      <c r="C28" s="229"/>
      <c r="D28" s="231"/>
      <c r="E28" s="60"/>
      <c r="F28" s="229"/>
      <c r="G28" s="230"/>
      <c r="H28" s="230"/>
      <c r="I28" s="232"/>
      <c r="J28" s="60"/>
      <c r="K28" s="54"/>
      <c r="L28" s="54"/>
      <c r="M28" s="54"/>
      <c r="N28" s="54"/>
      <c r="O28" s="54"/>
      <c r="P28" s="54"/>
      <c r="Q28" s="54"/>
      <c r="R28" s="53"/>
      <c r="S28" s="30"/>
      <c r="T28" s="54"/>
      <c r="U28" s="54"/>
      <c r="V28" s="54"/>
      <c r="W28" s="54"/>
      <c r="X28" s="54"/>
      <c r="Y28" s="54"/>
      <c r="Z28" s="54"/>
      <c r="AA28" s="53"/>
      <c r="AB28" s="61"/>
      <c r="AC28" s="230"/>
      <c r="AD28" s="233"/>
      <c r="AE28" s="60"/>
      <c r="AF28" s="229"/>
      <c r="AG28" s="229"/>
      <c r="AH28" s="231"/>
      <c r="AI28" s="60"/>
      <c r="AJ28" s="229"/>
      <c r="AK28" s="230"/>
      <c r="AL28" s="230"/>
      <c r="AM28" s="232"/>
      <c r="AN28" s="60"/>
      <c r="AO28" s="54"/>
      <c r="AP28" s="54"/>
      <c r="AQ28" s="54"/>
      <c r="AR28" s="54"/>
      <c r="AS28" s="54"/>
      <c r="AT28" s="54"/>
      <c r="AU28" s="54"/>
      <c r="AV28" s="53"/>
      <c r="AW28" s="30"/>
      <c r="AX28" s="54"/>
      <c r="AY28" s="54"/>
      <c r="AZ28" s="54"/>
      <c r="BA28" s="54"/>
      <c r="BB28" s="54"/>
      <c r="BC28" s="54"/>
      <c r="BD28" s="54"/>
      <c r="BE28" s="53"/>
    </row>
    <row r="29" spans="1:57" ht="4.7" customHeight="1">
      <c r="A29" s="31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9"/>
      <c r="U29" s="33"/>
      <c r="V29" s="31"/>
      <c r="W29" s="39"/>
      <c r="X29" s="33"/>
      <c r="Y29" s="31"/>
      <c r="Z29" s="39"/>
      <c r="AA29" s="33"/>
      <c r="AB29" s="55"/>
      <c r="AC29" s="13"/>
      <c r="AD29" s="13"/>
      <c r="AE29" s="31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/>
      <c r="AX29" s="39"/>
      <c r="AY29" s="33"/>
      <c r="AZ29" s="31"/>
      <c r="BA29" s="39"/>
      <c r="BB29" s="33"/>
      <c r="BC29" s="31"/>
      <c r="BD29" s="39"/>
      <c r="BE29" s="33"/>
    </row>
    <row r="30" spans="1:57" ht="4.7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9"/>
      <c r="AX30" s="39"/>
      <c r="AY30" s="39"/>
      <c r="AZ30" s="39"/>
      <c r="BA30" s="39"/>
      <c r="BB30" s="39"/>
      <c r="BC30" s="39"/>
      <c r="BD30" s="39"/>
      <c r="BE30" s="33"/>
    </row>
    <row r="31" spans="1:57" ht="18.95" customHeight="1">
      <c r="A31" s="286" t="s">
        <v>11</v>
      </c>
      <c r="B31" s="287"/>
      <c r="C31" s="287"/>
      <c r="D31" s="287" t="s">
        <v>32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 t="s">
        <v>31</v>
      </c>
      <c r="V31" s="287"/>
      <c r="W31" s="287"/>
      <c r="X31" s="287" t="s">
        <v>14</v>
      </c>
      <c r="Y31" s="287"/>
      <c r="Z31" s="287" t="s">
        <v>30</v>
      </c>
      <c r="AA31" s="287"/>
      <c r="AB31" s="287"/>
      <c r="AC31" s="287"/>
      <c r="AD31" s="347" t="s">
        <v>29</v>
      </c>
      <c r="AE31" s="348"/>
      <c r="AF31" s="348"/>
      <c r="AG31" s="348"/>
      <c r="AH31" s="348"/>
      <c r="AI31" s="348"/>
      <c r="AJ31" s="348"/>
      <c r="AK31" s="348"/>
      <c r="AL31" s="349"/>
      <c r="AM31" s="237"/>
      <c r="AN31" s="337" t="s">
        <v>67</v>
      </c>
      <c r="AO31" s="338"/>
      <c r="AP31" s="338"/>
      <c r="AQ31" s="339"/>
      <c r="AR31" s="337" t="s">
        <v>68</v>
      </c>
      <c r="AS31" s="338"/>
      <c r="AT31" s="338"/>
      <c r="AU31" s="338"/>
      <c r="AV31" s="339"/>
      <c r="AW31" s="337" t="s">
        <v>203</v>
      </c>
      <c r="AX31" s="338"/>
      <c r="AY31" s="338"/>
      <c r="AZ31" s="338"/>
      <c r="BA31" s="338"/>
      <c r="BB31" s="338"/>
      <c r="BC31" s="338"/>
      <c r="BD31" s="338"/>
      <c r="BE31" s="339"/>
    </row>
    <row r="32" spans="1:57" ht="16.5" customHeight="1">
      <c r="A32" s="422" t="str">
        <f>IF(入力!B22="","",入力!B22)</f>
        <v/>
      </c>
      <c r="B32" s="423"/>
      <c r="C32" s="423"/>
      <c r="D32" s="421" t="str">
        <f>IF(入力!C22="","",入力!C22)</f>
        <v/>
      </c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13" t="str">
        <f>IF(入力!D22="","",入力!D22)</f>
        <v/>
      </c>
      <c r="V32" s="413"/>
      <c r="W32" s="413"/>
      <c r="X32" s="306" t="str">
        <f>IF(入力!E22="","",入力!E22)</f>
        <v/>
      </c>
      <c r="Y32" s="306"/>
      <c r="Z32" s="414" t="str">
        <f>IF(入力!F22="","",入力!F22)</f>
        <v/>
      </c>
      <c r="AA32" s="414"/>
      <c r="AB32" s="414"/>
      <c r="AC32" s="414"/>
      <c r="AD32" s="11" t="str">
        <f>LEFT(RIGHT(" "&amp;入力!G22,9),1)</f>
        <v xml:space="preserve"> </v>
      </c>
      <c r="AE32" s="11" t="str">
        <f>LEFT(RIGHT(" "&amp;入力!G22,8),1)</f>
        <v xml:space="preserve"> </v>
      </c>
      <c r="AF32" s="11" t="str">
        <f>LEFT(RIGHT(" "&amp;入力!G22,7),1)</f>
        <v xml:space="preserve"> </v>
      </c>
      <c r="AG32" s="11" t="str">
        <f>LEFT(RIGHT(" "&amp;入力!G22,6),1)</f>
        <v xml:space="preserve"> </v>
      </c>
      <c r="AH32" s="11" t="str">
        <f>LEFT(RIGHT(" "&amp;入力!G22,5),1)</f>
        <v xml:space="preserve"> </v>
      </c>
      <c r="AI32" s="11" t="str">
        <f>LEFT(RIGHT(" "&amp;入力!G22,4),1)</f>
        <v xml:space="preserve"> </v>
      </c>
      <c r="AJ32" s="11" t="str">
        <f>LEFT(RIGHT(" "&amp;入力!G22,3),1)</f>
        <v xml:space="preserve"> </v>
      </c>
      <c r="AK32" s="11" t="str">
        <f>LEFT(RIGHT(" "&amp;入力!G22,2),1)</f>
        <v xml:space="preserve"> </v>
      </c>
      <c r="AL32" s="12" t="str">
        <f>IF(AND(AK32=" ",LEFT(RIGHT(" "&amp;入力!G22,1),1)="0"),"",LEFT(RIGHT(" "&amp;入力!G22,1),1))</f>
        <v/>
      </c>
      <c r="AM32" s="238"/>
      <c r="AN32" s="60"/>
      <c r="AO32" s="229"/>
      <c r="AP32" s="229"/>
      <c r="AQ32" s="231"/>
      <c r="AR32" s="60"/>
      <c r="AS32" s="229"/>
      <c r="AT32" s="230"/>
      <c r="AU32" s="230"/>
      <c r="AV32" s="232"/>
      <c r="AW32" s="60"/>
      <c r="AX32" s="54"/>
      <c r="AY32" s="54"/>
      <c r="AZ32" s="54"/>
      <c r="BA32" s="54"/>
      <c r="BB32" s="54"/>
      <c r="BC32" s="54"/>
      <c r="BD32" s="54"/>
      <c r="BE32" s="53"/>
    </row>
    <row r="33" spans="1:57" ht="4.7" customHeight="1">
      <c r="A33" s="422"/>
      <c r="B33" s="423"/>
      <c r="C33" s="423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13"/>
      <c r="V33" s="413"/>
      <c r="W33" s="413"/>
      <c r="X33" s="306"/>
      <c r="Y33" s="306"/>
      <c r="Z33" s="414"/>
      <c r="AA33" s="414"/>
      <c r="AB33" s="414"/>
      <c r="AC33" s="414"/>
      <c r="AD33" s="31"/>
      <c r="AE33" s="39"/>
      <c r="AF33" s="33"/>
      <c r="AG33" s="31"/>
      <c r="AH33" s="39"/>
      <c r="AI33" s="33"/>
      <c r="AJ33" s="31"/>
      <c r="AK33" s="39"/>
      <c r="AL33" s="40"/>
      <c r="AM33" s="238"/>
      <c r="AN33" s="31"/>
      <c r="AO33" s="32"/>
      <c r="AP33" s="32"/>
      <c r="AQ33" s="32"/>
      <c r="AR33" s="32"/>
      <c r="AS33" s="3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 customHeight="1">
      <c r="A34" s="415" t="str">
        <f>IF(入力!B23="","",入力!B23)</f>
        <v/>
      </c>
      <c r="B34" s="416"/>
      <c r="C34" s="417"/>
      <c r="D34" s="421" t="str">
        <f>IF(入力!C23="","",入力!C23)</f>
        <v/>
      </c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13" t="str">
        <f>IF(入力!D23="","",入力!D23)</f>
        <v/>
      </c>
      <c r="V34" s="413"/>
      <c r="W34" s="413"/>
      <c r="X34" s="306" t="str">
        <f>IF(入力!E23="","",入力!E23)</f>
        <v/>
      </c>
      <c r="Y34" s="306"/>
      <c r="Z34" s="414" t="str">
        <f>IF(入力!F23="","",入力!F23)</f>
        <v/>
      </c>
      <c r="AA34" s="414"/>
      <c r="AB34" s="414"/>
      <c r="AC34" s="414"/>
      <c r="AD34" s="55" t="str">
        <f>LEFT(RIGHT(" "&amp;入力!G23,9),1)</f>
        <v xml:space="preserve"> </v>
      </c>
      <c r="AE34" s="13" t="str">
        <f>LEFT(RIGHT(" "&amp;入力!G23,8),1)</f>
        <v xml:space="preserve"> </v>
      </c>
      <c r="AF34" s="13" t="str">
        <f>LEFT(RIGHT(" "&amp;入力!G23,7),1)</f>
        <v xml:space="preserve"> </v>
      </c>
      <c r="AG34" s="13" t="str">
        <f>LEFT(RIGHT(" "&amp;入力!G23,6),1)</f>
        <v xml:space="preserve"> </v>
      </c>
      <c r="AH34" s="13" t="str">
        <f>LEFT(RIGHT(" "&amp;入力!G23,5),1)</f>
        <v xml:space="preserve"> </v>
      </c>
      <c r="AI34" s="13" t="str">
        <f>LEFT(RIGHT(" "&amp;入力!G23,4),1)</f>
        <v xml:space="preserve"> </v>
      </c>
      <c r="AJ34" s="13" t="str">
        <f>LEFT(RIGHT(" "&amp;入力!G23,3),1)</f>
        <v xml:space="preserve"> </v>
      </c>
      <c r="AK34" s="13" t="str">
        <f>LEFT(RIGHT(" "&amp;入力!G23,2),1)</f>
        <v xml:space="preserve"> </v>
      </c>
      <c r="AL34" s="12" t="str">
        <f>IF(AND(AK34=" ",LEFT(RIGHT(" "&amp;入力!G23,1),1)="0"),"",LEFT(RIGHT(" "&amp;入力!G23,1),1))</f>
        <v/>
      </c>
      <c r="AM34" s="238"/>
      <c r="AN34" s="60"/>
      <c r="AO34" s="229"/>
      <c r="AP34" s="229"/>
      <c r="AQ34" s="231"/>
      <c r="AR34" s="60"/>
      <c r="AS34" s="229"/>
      <c r="AT34" s="230"/>
      <c r="AU34" s="230"/>
      <c r="AV34" s="232"/>
      <c r="AW34" s="60"/>
      <c r="AX34" s="54"/>
      <c r="AY34" s="54"/>
      <c r="AZ34" s="54"/>
      <c r="BA34" s="54"/>
      <c r="BB34" s="54"/>
      <c r="BC34" s="54"/>
      <c r="BD34" s="54"/>
      <c r="BE34" s="53"/>
    </row>
    <row r="35" spans="1:57" ht="4.7" customHeight="1">
      <c r="A35" s="418"/>
      <c r="B35" s="419"/>
      <c r="C35" s="420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13"/>
      <c r="V35" s="413"/>
      <c r="W35" s="413"/>
      <c r="X35" s="306"/>
      <c r="Y35" s="306"/>
      <c r="Z35" s="414"/>
      <c r="AA35" s="414"/>
      <c r="AB35" s="414"/>
      <c r="AC35" s="414"/>
      <c r="AD35" s="31"/>
      <c r="AE35" s="39"/>
      <c r="AF35" s="33"/>
      <c r="AG35" s="31"/>
      <c r="AH35" s="39"/>
      <c r="AI35" s="33"/>
      <c r="AJ35" s="31"/>
      <c r="AK35" s="39"/>
      <c r="AL35" s="40"/>
      <c r="AM35" s="238"/>
      <c r="AN35" s="31"/>
      <c r="AO35" s="32"/>
      <c r="AP35" s="32"/>
      <c r="AQ35" s="32"/>
      <c r="AR35" s="32"/>
      <c r="AS35" s="3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6.5" customHeight="1">
      <c r="A36" s="415" t="str">
        <f>IF(入力!B24="","",入力!B24)</f>
        <v/>
      </c>
      <c r="B36" s="416"/>
      <c r="C36" s="417"/>
      <c r="D36" s="421" t="str">
        <f>IF(入力!C24="","",入力!C24)</f>
        <v/>
      </c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13" t="str">
        <f>IF(入力!D24="","",入力!D24)</f>
        <v/>
      </c>
      <c r="V36" s="413"/>
      <c r="W36" s="413"/>
      <c r="X36" s="306" t="str">
        <f>IF(入力!E24="","",入力!E24)</f>
        <v/>
      </c>
      <c r="Y36" s="306"/>
      <c r="Z36" s="414" t="str">
        <f>IF(入力!F24="","",入力!F24)</f>
        <v/>
      </c>
      <c r="AA36" s="414"/>
      <c r="AB36" s="414"/>
      <c r="AC36" s="414"/>
      <c r="AD36" s="55" t="str">
        <f>LEFT(RIGHT(" "&amp;入力!G24,9),1)</f>
        <v xml:space="preserve"> </v>
      </c>
      <c r="AE36" s="13" t="str">
        <f>LEFT(RIGHT(" "&amp;入力!G24,8),1)</f>
        <v xml:space="preserve"> </v>
      </c>
      <c r="AF36" s="13" t="str">
        <f>LEFT(RIGHT(" "&amp;入力!G24,7),1)</f>
        <v xml:space="preserve"> </v>
      </c>
      <c r="AG36" s="13" t="str">
        <f>LEFT(RIGHT(" "&amp;入力!G24,6),1)</f>
        <v xml:space="preserve"> </v>
      </c>
      <c r="AH36" s="13" t="str">
        <f>LEFT(RIGHT(" "&amp;入力!G24,5),1)</f>
        <v xml:space="preserve"> </v>
      </c>
      <c r="AI36" s="13" t="str">
        <f>LEFT(RIGHT(" "&amp;入力!G24,4),1)</f>
        <v xml:space="preserve"> </v>
      </c>
      <c r="AJ36" s="13" t="str">
        <f>LEFT(RIGHT(" "&amp;入力!G24,3),1)</f>
        <v xml:space="preserve"> </v>
      </c>
      <c r="AK36" s="13" t="str">
        <f>LEFT(RIGHT(" "&amp;入力!G24,2),1)</f>
        <v xml:space="preserve"> </v>
      </c>
      <c r="AL36" s="12" t="str">
        <f>IF(AND(AK36=" ",LEFT(RIGHT(" "&amp;入力!G24,1),1)="0"),"",LEFT(RIGHT(" "&amp;入力!G24,1),1))</f>
        <v/>
      </c>
      <c r="AM36" s="238"/>
      <c r="AN36" s="60"/>
      <c r="AO36" s="229"/>
      <c r="AP36" s="229"/>
      <c r="AQ36" s="231"/>
      <c r="AR36" s="60"/>
      <c r="AS36" s="229"/>
      <c r="AT36" s="230"/>
      <c r="AU36" s="230"/>
      <c r="AV36" s="232"/>
      <c r="AW36" s="60"/>
      <c r="AX36" s="54"/>
      <c r="AY36" s="54"/>
      <c r="AZ36" s="54"/>
      <c r="BA36" s="54"/>
      <c r="BB36" s="54"/>
      <c r="BC36" s="54"/>
      <c r="BD36" s="54"/>
      <c r="BE36" s="53"/>
    </row>
    <row r="37" spans="1:57" ht="4.7" customHeight="1">
      <c r="A37" s="418"/>
      <c r="B37" s="419"/>
      <c r="C37" s="420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13"/>
      <c r="V37" s="413"/>
      <c r="W37" s="413"/>
      <c r="X37" s="306"/>
      <c r="Y37" s="306"/>
      <c r="Z37" s="414"/>
      <c r="AA37" s="414"/>
      <c r="AB37" s="414"/>
      <c r="AC37" s="414"/>
      <c r="AD37" s="31"/>
      <c r="AE37" s="39"/>
      <c r="AF37" s="33"/>
      <c r="AG37" s="31"/>
      <c r="AH37" s="39"/>
      <c r="AI37" s="33"/>
      <c r="AJ37" s="31"/>
      <c r="AK37" s="39"/>
      <c r="AL37" s="40"/>
      <c r="AM37" s="238"/>
      <c r="AN37" s="31"/>
      <c r="AO37" s="32"/>
      <c r="AP37" s="32"/>
      <c r="AQ37" s="32"/>
      <c r="AR37" s="32"/>
      <c r="AS37" s="3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415" t="str">
        <f>IF(入力!B25="","",入力!B25)</f>
        <v/>
      </c>
      <c r="B38" s="416"/>
      <c r="C38" s="417"/>
      <c r="D38" s="421" t="str">
        <f>IF(入力!C25="","",入力!C25)</f>
        <v/>
      </c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13" t="str">
        <f>IF(入力!D25="","",入力!D25)</f>
        <v/>
      </c>
      <c r="V38" s="413"/>
      <c r="W38" s="413"/>
      <c r="X38" s="306" t="str">
        <f>IF(入力!E25="","",入力!E25)</f>
        <v/>
      </c>
      <c r="Y38" s="306"/>
      <c r="Z38" s="414" t="str">
        <f>IF(入力!F25="","",入力!F25)</f>
        <v/>
      </c>
      <c r="AA38" s="414"/>
      <c r="AB38" s="414"/>
      <c r="AC38" s="414"/>
      <c r="AD38" s="55" t="str">
        <f>LEFT(RIGHT(" "&amp;入力!G25,9),1)</f>
        <v xml:space="preserve"> </v>
      </c>
      <c r="AE38" s="13" t="str">
        <f>LEFT(RIGHT(" "&amp;入力!G25,8),1)</f>
        <v xml:space="preserve"> </v>
      </c>
      <c r="AF38" s="13" t="str">
        <f>LEFT(RIGHT(" "&amp;入力!G25,7),1)</f>
        <v xml:space="preserve"> </v>
      </c>
      <c r="AG38" s="13" t="str">
        <f>LEFT(RIGHT(" "&amp;入力!G25,6),1)</f>
        <v xml:space="preserve"> </v>
      </c>
      <c r="AH38" s="13" t="str">
        <f>LEFT(RIGHT(" "&amp;入力!G25,5),1)</f>
        <v xml:space="preserve"> </v>
      </c>
      <c r="AI38" s="13" t="str">
        <f>LEFT(RIGHT(" "&amp;入力!G25,4),1)</f>
        <v xml:space="preserve"> </v>
      </c>
      <c r="AJ38" s="13" t="str">
        <f>LEFT(RIGHT(" "&amp;入力!G25,3),1)</f>
        <v xml:space="preserve"> </v>
      </c>
      <c r="AK38" s="13" t="str">
        <f>LEFT(RIGHT(" "&amp;入力!G25,2),1)</f>
        <v xml:space="preserve"> </v>
      </c>
      <c r="AL38" s="12" t="str">
        <f>IF(AND(AK38=" ",LEFT(RIGHT(" "&amp;入力!G25,1),1)="0"),"",LEFT(RIGHT(" "&amp;入力!G25,1),1))</f>
        <v/>
      </c>
      <c r="AM38" s="238"/>
      <c r="AN38" s="60"/>
      <c r="AO38" s="229"/>
      <c r="AP38" s="229"/>
      <c r="AQ38" s="231"/>
      <c r="AR38" s="60"/>
      <c r="AS38" s="229"/>
      <c r="AT38" s="230"/>
      <c r="AU38" s="230"/>
      <c r="AV38" s="232"/>
      <c r="AW38" s="60"/>
      <c r="AX38" s="54"/>
      <c r="AY38" s="54"/>
      <c r="AZ38" s="54"/>
      <c r="BA38" s="54"/>
      <c r="BB38" s="54"/>
      <c r="BC38" s="54"/>
      <c r="BD38" s="54"/>
      <c r="BE38" s="53"/>
    </row>
    <row r="39" spans="1:57" ht="4.7" customHeight="1">
      <c r="A39" s="418"/>
      <c r="B39" s="419"/>
      <c r="C39" s="420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13"/>
      <c r="V39" s="413"/>
      <c r="W39" s="413"/>
      <c r="X39" s="306"/>
      <c r="Y39" s="306"/>
      <c r="Z39" s="414"/>
      <c r="AA39" s="414"/>
      <c r="AB39" s="414"/>
      <c r="AC39" s="414"/>
      <c r="AD39" s="31"/>
      <c r="AE39" s="39"/>
      <c r="AF39" s="33"/>
      <c r="AG39" s="31"/>
      <c r="AH39" s="39"/>
      <c r="AI39" s="33"/>
      <c r="AJ39" s="31"/>
      <c r="AK39" s="39"/>
      <c r="AL39" s="40"/>
      <c r="AM39" s="238"/>
      <c r="AN39" s="31"/>
      <c r="AO39" s="32"/>
      <c r="AP39" s="32"/>
      <c r="AQ39" s="32"/>
      <c r="AR39" s="32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6.5" customHeight="1">
      <c r="A40" s="415" t="str">
        <f>IF(入力!B26="","",入力!B26)</f>
        <v/>
      </c>
      <c r="B40" s="416"/>
      <c r="C40" s="417"/>
      <c r="D40" s="421" t="str">
        <f>IF(入力!C26="","",入力!C26)</f>
        <v/>
      </c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13" t="str">
        <f>IF(入力!D26="","",入力!D26)</f>
        <v/>
      </c>
      <c r="V40" s="413"/>
      <c r="W40" s="413"/>
      <c r="X40" s="306" t="str">
        <f>IF(入力!E26="","",入力!E26)</f>
        <v/>
      </c>
      <c r="Y40" s="306"/>
      <c r="Z40" s="414" t="str">
        <f>IF(入力!F26="","",入力!F26)</f>
        <v/>
      </c>
      <c r="AA40" s="414"/>
      <c r="AB40" s="414"/>
      <c r="AC40" s="414"/>
      <c r="AD40" s="55" t="str">
        <f>LEFT(RIGHT(" "&amp;入力!G26,9),1)</f>
        <v xml:space="preserve"> </v>
      </c>
      <c r="AE40" s="13" t="str">
        <f>LEFT(RIGHT(" "&amp;入力!G26,8),1)</f>
        <v xml:space="preserve"> </v>
      </c>
      <c r="AF40" s="13" t="str">
        <f>LEFT(RIGHT(" "&amp;入力!G26,7),1)</f>
        <v xml:space="preserve"> </v>
      </c>
      <c r="AG40" s="13" t="str">
        <f>LEFT(RIGHT(" "&amp;入力!G26,6),1)</f>
        <v xml:space="preserve"> </v>
      </c>
      <c r="AH40" s="13" t="str">
        <f>LEFT(RIGHT(" "&amp;入力!G26,5),1)</f>
        <v xml:space="preserve"> </v>
      </c>
      <c r="AI40" s="13" t="str">
        <f>LEFT(RIGHT(" "&amp;入力!G26,4),1)</f>
        <v xml:space="preserve"> </v>
      </c>
      <c r="AJ40" s="13" t="str">
        <f>LEFT(RIGHT(" "&amp;入力!G26,3),1)</f>
        <v xml:space="preserve"> </v>
      </c>
      <c r="AK40" s="13" t="str">
        <f>LEFT(RIGHT(" "&amp;入力!G26,2),1)</f>
        <v xml:space="preserve"> </v>
      </c>
      <c r="AL40" s="12" t="str">
        <f>IF(AND(AK40=" ",LEFT(RIGHT(" "&amp;入力!G26,1),1)="0"),"",LEFT(RIGHT(" "&amp;入力!G26,1),1))</f>
        <v/>
      </c>
      <c r="AM40" s="238"/>
      <c r="AN40" s="60"/>
      <c r="AO40" s="229"/>
      <c r="AP40" s="229"/>
      <c r="AQ40" s="231"/>
      <c r="AR40" s="60"/>
      <c r="AS40" s="229"/>
      <c r="AT40" s="230"/>
      <c r="AU40" s="230"/>
      <c r="AV40" s="232"/>
      <c r="AW40" s="60"/>
      <c r="AX40" s="54"/>
      <c r="AY40" s="54"/>
      <c r="AZ40" s="54"/>
      <c r="BA40" s="54"/>
      <c r="BB40" s="54"/>
      <c r="BC40" s="54"/>
      <c r="BD40" s="54"/>
      <c r="BE40" s="53"/>
    </row>
    <row r="41" spans="1:57" ht="4.7" customHeight="1">
      <c r="A41" s="418"/>
      <c r="B41" s="419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13"/>
      <c r="V41" s="413"/>
      <c r="W41" s="413"/>
      <c r="X41" s="306"/>
      <c r="Y41" s="306"/>
      <c r="Z41" s="414"/>
      <c r="AA41" s="414"/>
      <c r="AB41" s="414"/>
      <c r="AC41" s="414"/>
      <c r="AD41" s="31"/>
      <c r="AE41" s="39"/>
      <c r="AF41" s="33"/>
      <c r="AG41" s="31"/>
      <c r="AH41" s="39"/>
      <c r="AI41" s="33"/>
      <c r="AJ41" s="31"/>
      <c r="AK41" s="39"/>
      <c r="AL41" s="40"/>
      <c r="AM41" s="238"/>
      <c r="AN41" s="31"/>
      <c r="AO41" s="32"/>
      <c r="AP41" s="32"/>
      <c r="AQ41" s="32"/>
      <c r="AR41" s="32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6.5" customHeight="1">
      <c r="A42" s="415" t="str">
        <f>IF(入力!B27="","",入力!B27)</f>
        <v/>
      </c>
      <c r="B42" s="416"/>
      <c r="C42" s="417"/>
      <c r="D42" s="421" t="str">
        <f>IF(入力!C27="","",入力!C27)</f>
        <v/>
      </c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13" t="str">
        <f>IF(入力!D27="","",入力!D27)</f>
        <v/>
      </c>
      <c r="V42" s="413"/>
      <c r="W42" s="413"/>
      <c r="X42" s="306" t="str">
        <f>IF(入力!E27="","",入力!E27)</f>
        <v/>
      </c>
      <c r="Y42" s="306"/>
      <c r="Z42" s="414" t="str">
        <f>IF(入力!F27="","",入力!F27)</f>
        <v/>
      </c>
      <c r="AA42" s="414"/>
      <c r="AB42" s="414"/>
      <c r="AC42" s="414"/>
      <c r="AD42" s="55" t="str">
        <f>LEFT(RIGHT(" "&amp;入力!G27,9),1)</f>
        <v xml:space="preserve"> </v>
      </c>
      <c r="AE42" s="13" t="str">
        <f>LEFT(RIGHT(" "&amp;入力!G27,8),1)</f>
        <v xml:space="preserve"> </v>
      </c>
      <c r="AF42" s="13" t="str">
        <f>LEFT(RIGHT(" "&amp;入力!G27,7),1)</f>
        <v xml:space="preserve"> </v>
      </c>
      <c r="AG42" s="13" t="str">
        <f>LEFT(RIGHT(" "&amp;入力!G27,6),1)</f>
        <v xml:space="preserve"> </v>
      </c>
      <c r="AH42" s="13" t="str">
        <f>LEFT(RIGHT(" "&amp;入力!G27,5),1)</f>
        <v xml:space="preserve"> </v>
      </c>
      <c r="AI42" s="13" t="str">
        <f>LEFT(RIGHT(" "&amp;入力!G27,4),1)</f>
        <v xml:space="preserve"> </v>
      </c>
      <c r="AJ42" s="13" t="str">
        <f>LEFT(RIGHT(" "&amp;入力!G27,3),1)</f>
        <v xml:space="preserve"> </v>
      </c>
      <c r="AK42" s="13" t="str">
        <f>LEFT(RIGHT(" "&amp;入力!G27,2),1)</f>
        <v xml:space="preserve"> </v>
      </c>
      <c r="AL42" s="12" t="str">
        <f>IF(AND(AK42=" ",LEFT(RIGHT(" "&amp;入力!G27,1),1)="0"),"",LEFT(RIGHT(" "&amp;入力!G27,1),1))</f>
        <v/>
      </c>
      <c r="AM42" s="238"/>
      <c r="AN42" s="60"/>
      <c r="AO42" s="229"/>
      <c r="AP42" s="229"/>
      <c r="AQ42" s="231"/>
      <c r="AR42" s="60"/>
      <c r="AS42" s="229"/>
      <c r="AT42" s="230"/>
      <c r="AU42" s="230"/>
      <c r="AV42" s="232"/>
      <c r="AW42" s="60"/>
      <c r="AX42" s="54"/>
      <c r="AY42" s="54"/>
      <c r="AZ42" s="54"/>
      <c r="BA42" s="54"/>
      <c r="BB42" s="54"/>
      <c r="BC42" s="54"/>
      <c r="BD42" s="54"/>
      <c r="BE42" s="53"/>
    </row>
    <row r="43" spans="1:57" ht="4.7" customHeight="1">
      <c r="A43" s="418"/>
      <c r="B43" s="419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13"/>
      <c r="V43" s="413"/>
      <c r="W43" s="413"/>
      <c r="X43" s="306"/>
      <c r="Y43" s="306"/>
      <c r="Z43" s="414"/>
      <c r="AA43" s="414"/>
      <c r="AB43" s="414"/>
      <c r="AC43" s="414"/>
      <c r="AD43" s="31"/>
      <c r="AE43" s="39"/>
      <c r="AF43" s="33"/>
      <c r="AG43" s="31"/>
      <c r="AH43" s="39"/>
      <c r="AI43" s="33"/>
      <c r="AJ43" s="31"/>
      <c r="AK43" s="39"/>
      <c r="AL43" s="40"/>
      <c r="AM43" s="238"/>
      <c r="AN43" s="31"/>
      <c r="AO43" s="32"/>
      <c r="AP43" s="32"/>
      <c r="AQ43" s="32"/>
      <c r="AR43" s="32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6.5" customHeight="1">
      <c r="A44" s="415" t="str">
        <f>IF(入力!B28="","",入力!B28)</f>
        <v/>
      </c>
      <c r="B44" s="416"/>
      <c r="C44" s="417"/>
      <c r="D44" s="421" t="str">
        <f>IF(入力!C28="","",入力!C28)</f>
        <v/>
      </c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13" t="str">
        <f>IF(入力!D28="","",入力!D28)</f>
        <v/>
      </c>
      <c r="V44" s="413"/>
      <c r="W44" s="413"/>
      <c r="X44" s="306" t="str">
        <f>IF(入力!E28="","",入力!E28)</f>
        <v/>
      </c>
      <c r="Y44" s="306"/>
      <c r="Z44" s="414" t="str">
        <f>IF(入力!F28="","",入力!F28)</f>
        <v/>
      </c>
      <c r="AA44" s="414"/>
      <c r="AB44" s="414"/>
      <c r="AC44" s="414"/>
      <c r="AD44" s="55" t="str">
        <f>LEFT(RIGHT(" "&amp;入力!G28,9),1)</f>
        <v xml:space="preserve"> </v>
      </c>
      <c r="AE44" s="13" t="str">
        <f>LEFT(RIGHT(" "&amp;入力!G28,8),1)</f>
        <v xml:space="preserve"> </v>
      </c>
      <c r="AF44" s="13" t="str">
        <f>LEFT(RIGHT(" "&amp;入力!G28,7),1)</f>
        <v xml:space="preserve"> </v>
      </c>
      <c r="AG44" s="13" t="str">
        <f>LEFT(RIGHT(" "&amp;入力!G28,6),1)</f>
        <v xml:space="preserve"> </v>
      </c>
      <c r="AH44" s="13" t="str">
        <f>LEFT(RIGHT(" "&amp;入力!G28,5),1)</f>
        <v xml:space="preserve"> </v>
      </c>
      <c r="AI44" s="13" t="str">
        <f>LEFT(RIGHT(" "&amp;入力!G28,4),1)</f>
        <v xml:space="preserve"> </v>
      </c>
      <c r="AJ44" s="13" t="str">
        <f>LEFT(RIGHT(" "&amp;入力!G28,3),1)</f>
        <v xml:space="preserve"> </v>
      </c>
      <c r="AK44" s="13" t="str">
        <f>LEFT(RIGHT(" "&amp;入力!G28,2),1)</f>
        <v xml:space="preserve"> </v>
      </c>
      <c r="AL44" s="12" t="str">
        <f>IF(AND(AK44=" ",LEFT(RIGHT(" "&amp;入力!G28,1),1)="0"),"",LEFT(RIGHT(" "&amp;入力!G28,1),1))</f>
        <v/>
      </c>
      <c r="AM44" s="238"/>
      <c r="AN44" s="60"/>
      <c r="AO44" s="229"/>
      <c r="AP44" s="229"/>
      <c r="AQ44" s="231"/>
      <c r="AR44" s="60"/>
      <c r="AS44" s="229"/>
      <c r="AT44" s="230"/>
      <c r="AU44" s="230"/>
      <c r="AV44" s="232"/>
      <c r="AW44" s="60"/>
      <c r="AX44" s="54"/>
      <c r="AY44" s="54"/>
      <c r="AZ44" s="54"/>
      <c r="BA44" s="54"/>
      <c r="BB44" s="54"/>
      <c r="BC44" s="54"/>
      <c r="BD44" s="54"/>
      <c r="BE44" s="53"/>
    </row>
    <row r="45" spans="1:57" ht="4.7" customHeight="1">
      <c r="A45" s="418"/>
      <c r="B45" s="419"/>
      <c r="C45" s="420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13"/>
      <c r="V45" s="413"/>
      <c r="W45" s="413"/>
      <c r="X45" s="306"/>
      <c r="Y45" s="306"/>
      <c r="Z45" s="414"/>
      <c r="AA45" s="414"/>
      <c r="AB45" s="414"/>
      <c r="AC45" s="414"/>
      <c r="AD45" s="31"/>
      <c r="AE45" s="39"/>
      <c r="AF45" s="33"/>
      <c r="AG45" s="31"/>
      <c r="AH45" s="39"/>
      <c r="AI45" s="33"/>
      <c r="AJ45" s="31"/>
      <c r="AK45" s="39"/>
      <c r="AL45" s="40"/>
      <c r="AM45" s="238"/>
      <c r="AN45" s="31"/>
      <c r="AO45" s="32"/>
      <c r="AP45" s="32"/>
      <c r="AQ45" s="32"/>
      <c r="AR45" s="32"/>
      <c r="AS45" s="3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6.5" customHeight="1">
      <c r="A46" s="415" t="str">
        <f>IF(入力!B29="","",入力!B29)</f>
        <v/>
      </c>
      <c r="B46" s="416"/>
      <c r="C46" s="417"/>
      <c r="D46" s="421" t="str">
        <f>IF(入力!C29="","",入力!C29)</f>
        <v/>
      </c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13" t="str">
        <f>IF(入力!D29="","",入力!D29)</f>
        <v/>
      </c>
      <c r="V46" s="413"/>
      <c r="W46" s="413"/>
      <c r="X46" s="306" t="str">
        <f>IF(入力!E29="","",入力!E29)</f>
        <v/>
      </c>
      <c r="Y46" s="306"/>
      <c r="Z46" s="414" t="str">
        <f>IF(入力!F29="","",入力!F29)</f>
        <v/>
      </c>
      <c r="AA46" s="414"/>
      <c r="AB46" s="414"/>
      <c r="AC46" s="414"/>
      <c r="AD46" s="55" t="str">
        <f>LEFT(RIGHT(" "&amp;入力!G29,9),1)</f>
        <v xml:space="preserve"> </v>
      </c>
      <c r="AE46" s="13" t="str">
        <f>LEFT(RIGHT(" "&amp;入力!G29,8),1)</f>
        <v xml:space="preserve"> </v>
      </c>
      <c r="AF46" s="13" t="str">
        <f>LEFT(RIGHT(" "&amp;入力!G29,7),1)</f>
        <v xml:space="preserve"> </v>
      </c>
      <c r="AG46" s="13" t="str">
        <f>LEFT(RIGHT(" "&amp;入力!G29,6),1)</f>
        <v xml:space="preserve"> </v>
      </c>
      <c r="AH46" s="13" t="str">
        <f>LEFT(RIGHT(" "&amp;入力!G29,5),1)</f>
        <v xml:space="preserve"> </v>
      </c>
      <c r="AI46" s="13" t="str">
        <f>LEFT(RIGHT(" "&amp;入力!G29,4),1)</f>
        <v xml:space="preserve"> </v>
      </c>
      <c r="AJ46" s="13" t="str">
        <f>LEFT(RIGHT(" "&amp;入力!G29,3),1)</f>
        <v xml:space="preserve"> </v>
      </c>
      <c r="AK46" s="13" t="str">
        <f>LEFT(RIGHT(" "&amp;入力!G29,2),1)</f>
        <v xml:space="preserve"> </v>
      </c>
      <c r="AL46" s="12" t="str">
        <f>IF(AND(AK46=" ",LEFT(RIGHT(" "&amp;入力!G29,1),1)="0"),"",LEFT(RIGHT(" "&amp;入力!G29,1),1))</f>
        <v/>
      </c>
      <c r="AM46" s="238"/>
      <c r="AN46" s="60"/>
      <c r="AO46" s="229"/>
      <c r="AP46" s="229"/>
      <c r="AQ46" s="231"/>
      <c r="AR46" s="60"/>
      <c r="AS46" s="229"/>
      <c r="AT46" s="230"/>
      <c r="AU46" s="230"/>
      <c r="AV46" s="232"/>
      <c r="AW46" s="60"/>
      <c r="AX46" s="54"/>
      <c r="AY46" s="54"/>
      <c r="AZ46" s="54"/>
      <c r="BA46" s="54"/>
      <c r="BB46" s="54"/>
      <c r="BC46" s="54"/>
      <c r="BD46" s="54"/>
      <c r="BE46" s="53"/>
    </row>
    <row r="47" spans="1:57" ht="4.7" customHeight="1">
      <c r="A47" s="418"/>
      <c r="B47" s="419"/>
      <c r="C47" s="420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13"/>
      <c r="V47" s="413"/>
      <c r="W47" s="413"/>
      <c r="X47" s="306"/>
      <c r="Y47" s="306"/>
      <c r="Z47" s="414"/>
      <c r="AA47" s="414"/>
      <c r="AB47" s="414"/>
      <c r="AC47" s="414"/>
      <c r="AD47" s="31"/>
      <c r="AE47" s="39"/>
      <c r="AF47" s="33"/>
      <c r="AG47" s="31"/>
      <c r="AH47" s="39"/>
      <c r="AI47" s="33"/>
      <c r="AJ47" s="31"/>
      <c r="AK47" s="39"/>
      <c r="AL47" s="40"/>
      <c r="AM47" s="238"/>
      <c r="AN47" s="31"/>
      <c r="AO47" s="32"/>
      <c r="AP47" s="32"/>
      <c r="AQ47" s="32"/>
      <c r="AR47" s="32"/>
      <c r="AS47" s="3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6.5" customHeight="1">
      <c r="A48" s="415" t="str">
        <f>IF(入力!B30="","",入力!B30)</f>
        <v/>
      </c>
      <c r="B48" s="416"/>
      <c r="C48" s="417"/>
      <c r="D48" s="431" t="str">
        <f>IF(入力!C30="","",入力!C30)</f>
        <v/>
      </c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3"/>
      <c r="U48" s="413" t="str">
        <f>IF(入力!D30="","",入力!D30)</f>
        <v/>
      </c>
      <c r="V48" s="413"/>
      <c r="W48" s="413"/>
      <c r="X48" s="306" t="str">
        <f>IF(入力!E30="","",入力!E30)</f>
        <v/>
      </c>
      <c r="Y48" s="306"/>
      <c r="Z48" s="414" t="str">
        <f>IF(入力!F30="","",入力!F30)</f>
        <v/>
      </c>
      <c r="AA48" s="414"/>
      <c r="AB48" s="414"/>
      <c r="AC48" s="414"/>
      <c r="AD48" s="55" t="str">
        <f>LEFT(RIGHT(" "&amp;入力!G30,9),1)</f>
        <v xml:space="preserve"> </v>
      </c>
      <c r="AE48" s="13" t="str">
        <f>LEFT(RIGHT(" "&amp;入力!G30,8),1)</f>
        <v xml:space="preserve"> </v>
      </c>
      <c r="AF48" s="13" t="str">
        <f>LEFT(RIGHT(" "&amp;入力!G30,7),1)</f>
        <v xml:space="preserve"> </v>
      </c>
      <c r="AG48" s="13" t="str">
        <f>LEFT(RIGHT(" "&amp;入力!G30,6),1)</f>
        <v xml:space="preserve"> </v>
      </c>
      <c r="AH48" s="13" t="str">
        <f>LEFT(RIGHT(" "&amp;入力!G30,5),1)</f>
        <v xml:space="preserve"> </v>
      </c>
      <c r="AI48" s="13" t="str">
        <f>LEFT(RIGHT(" "&amp;入力!G30,4),1)</f>
        <v xml:space="preserve"> </v>
      </c>
      <c r="AJ48" s="13" t="str">
        <f>LEFT(RIGHT(" "&amp;入力!G30,3),1)</f>
        <v xml:space="preserve"> </v>
      </c>
      <c r="AK48" s="13" t="str">
        <f>LEFT(RIGHT(" "&amp;入力!G30,2),1)</f>
        <v xml:space="preserve"> </v>
      </c>
      <c r="AL48" s="12" t="str">
        <f>IF(AND(AK48=" ",LEFT(RIGHT(" "&amp;入力!G30,1),1)="0"),"",LEFT(RIGHT(" "&amp;入力!G30,1),1))</f>
        <v/>
      </c>
      <c r="AM48" s="238"/>
      <c r="AN48" s="60"/>
      <c r="AO48" s="229"/>
      <c r="AP48" s="229"/>
      <c r="AQ48" s="231"/>
      <c r="AR48" s="60"/>
      <c r="AS48" s="229"/>
      <c r="AT48" s="230"/>
      <c r="AU48" s="230"/>
      <c r="AV48" s="232"/>
      <c r="AW48" s="60"/>
      <c r="AX48" s="54"/>
      <c r="AY48" s="54"/>
      <c r="AZ48" s="54"/>
      <c r="BA48" s="54"/>
      <c r="BB48" s="54"/>
      <c r="BC48" s="54"/>
      <c r="BD48" s="54"/>
      <c r="BE48" s="53"/>
    </row>
    <row r="49" spans="1:57" ht="4.7" customHeight="1">
      <c r="A49" s="418"/>
      <c r="B49" s="419"/>
      <c r="C49" s="420"/>
      <c r="D49" s="434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6"/>
      <c r="U49" s="413"/>
      <c r="V49" s="413"/>
      <c r="W49" s="413"/>
      <c r="X49" s="306"/>
      <c r="Y49" s="306"/>
      <c r="Z49" s="414"/>
      <c r="AA49" s="414"/>
      <c r="AB49" s="414"/>
      <c r="AC49" s="414"/>
      <c r="AD49" s="31"/>
      <c r="AE49" s="39"/>
      <c r="AF49" s="33"/>
      <c r="AG49" s="31"/>
      <c r="AH49" s="39"/>
      <c r="AI49" s="33"/>
      <c r="AJ49" s="31"/>
      <c r="AK49" s="39"/>
      <c r="AL49" s="40"/>
      <c r="AM49" s="238"/>
      <c r="AN49" s="31"/>
      <c r="AO49" s="32"/>
      <c r="AP49" s="32"/>
      <c r="AQ49" s="32"/>
      <c r="AR49" s="32"/>
      <c r="AS49" s="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6.5" customHeight="1">
      <c r="A50" s="422" t="str">
        <f>IF(入力!B31="","",入力!B31)</f>
        <v/>
      </c>
      <c r="B50" s="423"/>
      <c r="C50" s="423"/>
      <c r="D50" s="421" t="str">
        <f>IF(入力!C31="","",入力!C31)</f>
        <v/>
      </c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13" t="str">
        <f>IF(入力!D31="","",入力!D31)</f>
        <v/>
      </c>
      <c r="V50" s="413"/>
      <c r="W50" s="413"/>
      <c r="X50" s="306" t="str">
        <f>IF(入力!E31="","",入力!E31)</f>
        <v/>
      </c>
      <c r="Y50" s="306"/>
      <c r="Z50" s="414" t="str">
        <f>IF(入力!F31="","",入力!F31)</f>
        <v/>
      </c>
      <c r="AA50" s="414"/>
      <c r="AB50" s="414"/>
      <c r="AC50" s="414"/>
      <c r="AD50" s="55" t="str">
        <f>LEFT(RIGHT(" "&amp;入力!G31,9),1)</f>
        <v xml:space="preserve"> </v>
      </c>
      <c r="AE50" s="13" t="str">
        <f>LEFT(RIGHT(" "&amp;入力!G31,8),1)</f>
        <v xml:space="preserve"> </v>
      </c>
      <c r="AF50" s="13" t="str">
        <f>LEFT(RIGHT(" "&amp;入力!G31,7),1)</f>
        <v xml:space="preserve"> </v>
      </c>
      <c r="AG50" s="13" t="str">
        <f>LEFT(RIGHT(" "&amp;入力!G31,6),1)</f>
        <v xml:space="preserve"> </v>
      </c>
      <c r="AH50" s="13" t="str">
        <f>LEFT(RIGHT(" "&amp;入力!G31,5),1)</f>
        <v xml:space="preserve"> </v>
      </c>
      <c r="AI50" s="13" t="str">
        <f>LEFT(RIGHT(" "&amp;入力!G31,4),1)</f>
        <v xml:space="preserve"> </v>
      </c>
      <c r="AJ50" s="13" t="str">
        <f>LEFT(RIGHT(" "&amp;入力!G31,3),1)</f>
        <v xml:space="preserve"> </v>
      </c>
      <c r="AK50" s="13" t="str">
        <f>LEFT(RIGHT(" "&amp;入力!G31,2),1)</f>
        <v xml:space="preserve"> </v>
      </c>
      <c r="AL50" s="12" t="str">
        <f>IF(AND(AK50=" ",LEFT(RIGHT(" "&amp;入力!G31,1),1)="0"),"",LEFT(RIGHT(" "&amp;入力!G31,1),1))</f>
        <v/>
      </c>
      <c r="AM50" s="238"/>
      <c r="AN50" s="60"/>
      <c r="AO50" s="229"/>
      <c r="AP50" s="229"/>
      <c r="AQ50" s="231"/>
      <c r="AR50" s="60"/>
      <c r="AS50" s="229"/>
      <c r="AT50" s="230"/>
      <c r="AU50" s="230"/>
      <c r="AV50" s="232"/>
      <c r="AW50" s="60"/>
      <c r="AX50" s="54"/>
      <c r="AY50" s="54"/>
      <c r="AZ50" s="54"/>
      <c r="BA50" s="54"/>
      <c r="BB50" s="54"/>
      <c r="BC50" s="54"/>
      <c r="BD50" s="54"/>
      <c r="BE50" s="53"/>
    </row>
    <row r="51" spans="1:57" ht="4.7" customHeight="1" thickBot="1">
      <c r="A51" s="424"/>
      <c r="B51" s="425"/>
      <c r="C51" s="425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7"/>
      <c r="V51" s="427"/>
      <c r="W51" s="427"/>
      <c r="X51" s="428"/>
      <c r="Y51" s="428"/>
      <c r="Z51" s="429"/>
      <c r="AA51" s="429"/>
      <c r="AB51" s="429"/>
      <c r="AC51" s="429"/>
      <c r="AD51" s="41"/>
      <c r="AE51" s="25"/>
      <c r="AF51" s="36"/>
      <c r="AG51" s="41"/>
      <c r="AH51" s="25"/>
      <c r="AI51" s="36"/>
      <c r="AJ51" s="41"/>
      <c r="AK51" s="25"/>
      <c r="AL51" s="38"/>
      <c r="AM51" s="238"/>
      <c r="AN51" s="31"/>
      <c r="AO51" s="32"/>
      <c r="AP51" s="32"/>
      <c r="AQ51" s="32"/>
      <c r="AR51" s="32"/>
      <c r="AS51" s="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 thickBot="1">
      <c r="A52" s="42" t="s">
        <v>33</v>
      </c>
    </row>
    <row r="53" spans="1:57" ht="18" customHeight="1" thickTop="1" thickBot="1">
      <c r="A53" s="253" t="s">
        <v>73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V53" s="253" t="s">
        <v>74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5"/>
    </row>
    <row r="54" spans="1:57" ht="18" customHeight="1" thickTop="1" thickBot="1">
      <c r="A54" s="250" t="s">
        <v>62</v>
      </c>
      <c r="B54" s="251"/>
      <c r="C54" s="248" t="s">
        <v>63</v>
      </c>
      <c r="D54" s="249"/>
      <c r="E54" s="250"/>
      <c r="F54" s="251"/>
      <c r="G54" s="248"/>
      <c r="H54" s="249"/>
      <c r="I54" s="250"/>
      <c r="J54" s="251"/>
      <c r="K54" s="248"/>
      <c r="L54" s="249"/>
      <c r="M54" s="250"/>
      <c r="N54" s="249"/>
      <c r="O54" s="250"/>
      <c r="P54" s="251"/>
      <c r="Q54" s="248"/>
      <c r="R54" s="251"/>
      <c r="S54" s="248"/>
      <c r="T54" s="249"/>
      <c r="U54" s="63"/>
      <c r="V54" s="250" t="s">
        <v>61</v>
      </c>
      <c r="W54" s="251"/>
      <c r="X54" s="248" t="s">
        <v>62</v>
      </c>
      <c r="Y54" s="251"/>
      <c r="Z54" s="248" t="s">
        <v>63</v>
      </c>
      <c r="AA54" s="251"/>
      <c r="AB54" s="248"/>
      <c r="AC54" s="251"/>
      <c r="AD54" s="248"/>
      <c r="AE54" s="251"/>
      <c r="AF54" s="248"/>
      <c r="AG54" s="251"/>
      <c r="AH54" s="248"/>
      <c r="AI54" s="251"/>
      <c r="AJ54" s="248"/>
      <c r="AK54" s="251"/>
      <c r="AL54" s="248"/>
      <c r="AM54" s="249"/>
      <c r="AN54" s="250"/>
      <c r="AO54" s="251"/>
      <c r="AP54" s="248"/>
      <c r="AQ54" s="249"/>
      <c r="AR54" s="250"/>
      <c r="AS54" s="251"/>
      <c r="AT54" s="248"/>
      <c r="AU54" s="249"/>
      <c r="AV54" s="250"/>
      <c r="AW54" s="249"/>
      <c r="AX54" s="250"/>
      <c r="AY54" s="251"/>
      <c r="AZ54" s="248"/>
      <c r="BA54" s="251"/>
      <c r="BB54" s="248"/>
      <c r="BC54" s="251"/>
      <c r="BD54" s="248"/>
      <c r="BE54" s="249"/>
    </row>
    <row r="55" spans="1:57" ht="18" customHeight="1" thickTop="1">
      <c r="A55" s="252" t="s">
        <v>76</v>
      </c>
      <c r="B55" s="252"/>
      <c r="C55" s="252"/>
      <c r="D55" s="252"/>
      <c r="E55" s="252" t="s">
        <v>80</v>
      </c>
      <c r="F55" s="252"/>
      <c r="G55" s="252"/>
      <c r="H55" s="252"/>
      <c r="I55" s="252" t="s">
        <v>77</v>
      </c>
      <c r="J55" s="252"/>
      <c r="K55" s="252"/>
      <c r="L55" s="252"/>
      <c r="M55" s="252" t="s">
        <v>75</v>
      </c>
      <c r="N55" s="252"/>
      <c r="O55" s="252" t="s">
        <v>78</v>
      </c>
      <c r="P55" s="252"/>
      <c r="Q55" s="252"/>
      <c r="R55" s="252"/>
      <c r="S55" s="252"/>
      <c r="T55" s="252"/>
      <c r="U55" s="63"/>
      <c r="V55" s="252" t="s">
        <v>79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 t="s">
        <v>80</v>
      </c>
      <c r="AO55" s="252"/>
      <c r="AP55" s="252"/>
      <c r="AQ55" s="252"/>
      <c r="AR55" s="252" t="s">
        <v>77</v>
      </c>
      <c r="AS55" s="252"/>
      <c r="AT55" s="252"/>
      <c r="AU55" s="252"/>
      <c r="AV55" s="252" t="s">
        <v>75</v>
      </c>
      <c r="AW55" s="252"/>
      <c r="AX55" s="252" t="s">
        <v>78</v>
      </c>
      <c r="AY55" s="252"/>
      <c r="AZ55" s="252"/>
      <c r="BA55" s="252"/>
      <c r="BB55" s="252"/>
      <c r="BC55" s="252"/>
      <c r="BD55" s="252"/>
      <c r="BE55" s="252"/>
    </row>
    <row r="56" spans="1:57" ht="21.9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63"/>
      <c r="V56" s="63"/>
      <c r="W56" s="63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</row>
    <row r="57" spans="1:57" ht="13.7" customHeight="1">
      <c r="AP57" s="306" t="s">
        <v>21</v>
      </c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</row>
    <row r="58" spans="1:57" s="19" customFormat="1" ht="21">
      <c r="A58" s="18" t="str">
        <f>A2</f>
        <v>株式会社 タイコー技建 御中</v>
      </c>
      <c r="S58" s="20" t="s">
        <v>19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404">
        <f>AD2</f>
        <v>44561</v>
      </c>
      <c r="AE58" s="404"/>
      <c r="AF58" s="404"/>
      <c r="AG58" s="315" t="s">
        <v>47</v>
      </c>
      <c r="AH58" s="315"/>
      <c r="AI58" s="350" t="s">
        <v>34</v>
      </c>
      <c r="AJ58" s="350"/>
      <c r="AK58" s="350"/>
      <c r="AL58" s="350"/>
      <c r="AM58" s="317" t="s">
        <v>22</v>
      </c>
      <c r="AN58" s="31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</row>
    <row r="59" spans="1:57" s="19" customFormat="1" ht="6.75" customHeight="1">
      <c r="A59" s="18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51"/>
      <c r="AL59" s="51"/>
      <c r="AM59" s="318"/>
      <c r="AN59" s="318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</row>
    <row r="60" spans="1:57" s="19" customFormat="1" ht="21">
      <c r="A60" s="18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</row>
    <row r="61" spans="1:57" ht="15" customHeight="1">
      <c r="A61" s="59"/>
      <c r="B61" s="59"/>
      <c r="C61" s="59"/>
      <c r="AN61" s="308" t="s">
        <v>20</v>
      </c>
      <c r="AO61" s="308"/>
      <c r="AP61" s="308"/>
      <c r="AS61" s="325" t="s">
        <v>41</v>
      </c>
      <c r="AT61" s="325"/>
      <c r="AU61" s="405">
        <f>AU5</f>
        <v>44561</v>
      </c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</row>
    <row r="62" spans="1:57" ht="9" customHeight="1" thickBot="1">
      <c r="P62" s="304" t="s">
        <v>2</v>
      </c>
      <c r="Q62" s="304"/>
      <c r="R62" s="304"/>
      <c r="S62" s="304"/>
      <c r="T62" s="304"/>
      <c r="U62" s="304"/>
      <c r="V62" s="304"/>
      <c r="W62" s="400" t="s">
        <v>210</v>
      </c>
      <c r="X62" s="400"/>
      <c r="Y62" s="400"/>
      <c r="Z62" s="400"/>
      <c r="AA62" s="400"/>
      <c r="AB62" s="400"/>
      <c r="AC62" s="400"/>
      <c r="AD62" s="400"/>
      <c r="AE62" s="400"/>
      <c r="AF62" s="400"/>
      <c r="AG62" s="13"/>
      <c r="AH62" s="13"/>
      <c r="AI62" s="13"/>
      <c r="AJ62" s="13"/>
      <c r="AK62" s="13"/>
      <c r="AN62" s="309"/>
      <c r="AO62" s="309"/>
      <c r="AP62" s="309"/>
      <c r="AQ62" s="25"/>
      <c r="AR62" s="25"/>
      <c r="AS62" s="326"/>
      <c r="AT62" s="32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</row>
    <row r="63" spans="1:57" ht="15" customHeight="1">
      <c r="A63" s="294" t="s">
        <v>1</v>
      </c>
      <c r="B63" s="294"/>
      <c r="C63" s="294"/>
      <c r="E63" s="11" t="s">
        <v>17</v>
      </c>
      <c r="J63" s="11" t="s">
        <v>18</v>
      </c>
      <c r="P63" s="305"/>
      <c r="Q63" s="305"/>
      <c r="R63" s="305"/>
      <c r="S63" s="305"/>
      <c r="T63" s="305"/>
      <c r="U63" s="305"/>
      <c r="V63" s="305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26"/>
      <c r="AH63" s="26"/>
      <c r="AI63" s="26"/>
      <c r="AJ63" s="26"/>
      <c r="AK63" s="26"/>
      <c r="AN63" s="319" t="s">
        <v>38</v>
      </c>
      <c r="AO63" s="320"/>
      <c r="AP63" s="320"/>
      <c r="AQ63" s="320"/>
      <c r="AR63" s="402" t="str">
        <f>AR7</f>
        <v>〒123-0000　東京都江東区豊洲1-1-1</v>
      </c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3"/>
    </row>
    <row r="64" spans="1:57" ht="7.5" customHeight="1" thickBot="1">
      <c r="AN64" s="321" t="s">
        <v>36</v>
      </c>
      <c r="AO64" s="322"/>
      <c r="AP64" s="322"/>
      <c r="AQ64" s="322"/>
      <c r="AR64" s="407" t="str">
        <f>AR8</f>
        <v>株式会社 太閤技建</v>
      </c>
      <c r="AS64" s="407"/>
      <c r="AT64" s="407"/>
      <c r="AU64" s="407"/>
      <c r="AV64" s="407"/>
      <c r="AW64" s="407"/>
      <c r="AX64" s="407"/>
      <c r="AY64" s="407"/>
      <c r="AZ64" s="407"/>
      <c r="BA64" s="407"/>
      <c r="BB64" s="407"/>
      <c r="BC64" s="407"/>
      <c r="BD64" s="407"/>
      <c r="BE64" s="408"/>
    </row>
    <row r="65" spans="1:57" ht="13.7" customHeight="1">
      <c r="O65" s="299" t="s">
        <v>3</v>
      </c>
      <c r="P65" s="300"/>
      <c r="Q65" s="300"/>
      <c r="R65" s="300" t="s">
        <v>23</v>
      </c>
      <c r="S65" s="300"/>
      <c r="T65" s="300"/>
      <c r="U65" s="300"/>
      <c r="V65" s="300"/>
      <c r="W65" s="300"/>
      <c r="X65" s="300"/>
      <c r="Y65" s="300" t="s">
        <v>24</v>
      </c>
      <c r="Z65" s="300"/>
      <c r="AA65" s="300"/>
      <c r="AB65" s="300"/>
      <c r="AC65" s="300"/>
      <c r="AD65" s="300"/>
      <c r="AE65" s="300"/>
      <c r="AF65" s="300" t="s">
        <v>25</v>
      </c>
      <c r="AG65" s="300"/>
      <c r="AH65" s="300"/>
      <c r="AI65" s="300"/>
      <c r="AJ65" s="300"/>
      <c r="AK65" s="300"/>
      <c r="AL65" s="302"/>
      <c r="AN65" s="321"/>
      <c r="AO65" s="322"/>
      <c r="AP65" s="322"/>
      <c r="AQ65" s="322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8"/>
    </row>
    <row r="66" spans="1:57" ht="18" customHeight="1" thickBot="1">
      <c r="A66" s="303" t="s">
        <v>64</v>
      </c>
      <c r="B66" s="303"/>
      <c r="C66" s="303"/>
      <c r="D66" s="303"/>
      <c r="E66" s="303" t="s">
        <v>7</v>
      </c>
      <c r="F66" s="303"/>
      <c r="G66" s="303" t="s">
        <v>8</v>
      </c>
      <c r="H66" s="303"/>
      <c r="J66" s="234"/>
      <c r="K66" s="234"/>
      <c r="L66" s="234"/>
      <c r="M66" s="234"/>
      <c r="O66" s="283"/>
      <c r="P66" s="284"/>
      <c r="Q66" s="284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10"/>
      <c r="AN66" s="321" t="s">
        <v>37</v>
      </c>
      <c r="AO66" s="322"/>
      <c r="AP66" s="322"/>
      <c r="AQ66" s="322"/>
      <c r="AR66" s="407" t="str">
        <f>AR10</f>
        <v>豊臣秀吉</v>
      </c>
      <c r="AS66" s="407"/>
      <c r="AT66" s="407"/>
      <c r="AU66" s="407"/>
      <c r="AV66" s="407"/>
      <c r="AW66" s="407"/>
      <c r="AX66" s="407"/>
      <c r="AY66" s="407"/>
      <c r="AZ66" s="407"/>
      <c r="BA66" s="407"/>
      <c r="BB66" s="407"/>
      <c r="BC66" s="407"/>
      <c r="BD66" s="407"/>
      <c r="BE66" s="408"/>
    </row>
    <row r="67" spans="1:57" ht="18" customHeight="1">
      <c r="A67" s="27"/>
      <c r="B67" s="28"/>
      <c r="C67" s="28"/>
      <c r="D67" s="28"/>
      <c r="E67" s="27"/>
      <c r="F67" s="29"/>
      <c r="G67" s="28"/>
      <c r="H67" s="29"/>
      <c r="J67" s="90"/>
      <c r="K67" s="90"/>
      <c r="L67" s="90"/>
      <c r="M67" s="90"/>
      <c r="O67" s="299"/>
      <c r="P67" s="300"/>
      <c r="Q67" s="300"/>
      <c r="R67" s="300" t="s">
        <v>26</v>
      </c>
      <c r="S67" s="300"/>
      <c r="T67" s="300"/>
      <c r="U67" s="300"/>
      <c r="V67" s="300"/>
      <c r="W67" s="300"/>
      <c r="X67" s="300"/>
      <c r="Y67" s="301" t="s">
        <v>27</v>
      </c>
      <c r="Z67" s="301"/>
      <c r="AA67" s="301"/>
      <c r="AB67" s="301"/>
      <c r="AC67" s="301"/>
      <c r="AD67" s="301"/>
      <c r="AE67" s="301"/>
      <c r="AF67" s="300" t="s">
        <v>28</v>
      </c>
      <c r="AG67" s="300"/>
      <c r="AH67" s="300"/>
      <c r="AI67" s="300"/>
      <c r="AJ67" s="300"/>
      <c r="AK67" s="300"/>
      <c r="AL67" s="302"/>
      <c r="AN67" s="321" t="s">
        <v>39</v>
      </c>
      <c r="AO67" s="322"/>
      <c r="AP67" s="322"/>
      <c r="AQ67" s="322"/>
      <c r="AR67" s="407" t="str">
        <f>AR11</f>
        <v>03-1234-5678</v>
      </c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8"/>
    </row>
    <row r="68" spans="1:57" ht="4.7" customHeight="1">
      <c r="A68" s="31"/>
      <c r="B68" s="32"/>
      <c r="C68" s="39"/>
      <c r="D68" s="32"/>
      <c r="E68" s="32"/>
      <c r="F68" s="32"/>
      <c r="G68" s="32"/>
      <c r="H68" s="32"/>
      <c r="J68" s="13"/>
      <c r="K68" s="13"/>
      <c r="L68" s="13"/>
      <c r="M68" s="13"/>
      <c r="O68" s="268" t="s">
        <v>4</v>
      </c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411"/>
      <c r="AN68" s="321" t="s">
        <v>40</v>
      </c>
      <c r="AO68" s="322"/>
      <c r="AP68" s="322"/>
      <c r="AQ68" s="322"/>
      <c r="AR68" s="407" t="str">
        <f>AR12</f>
        <v>03-1234-5679</v>
      </c>
      <c r="AS68" s="407"/>
      <c r="AT68" s="407"/>
      <c r="AU68" s="407"/>
      <c r="AV68" s="407"/>
      <c r="AW68" s="407"/>
      <c r="AX68" s="407"/>
      <c r="AY68" s="407"/>
      <c r="AZ68" s="407"/>
      <c r="BA68" s="407"/>
      <c r="BB68" s="407"/>
      <c r="BC68" s="407"/>
      <c r="BD68" s="407"/>
      <c r="BE68" s="408"/>
    </row>
    <row r="69" spans="1:57" ht="4.7" customHeight="1">
      <c r="A69" s="13"/>
      <c r="B69" s="13"/>
      <c r="C69" s="13"/>
      <c r="D69" s="13"/>
      <c r="E69" s="13"/>
      <c r="F69" s="13"/>
      <c r="H69" s="13"/>
      <c r="I69" s="13"/>
      <c r="J69" s="13"/>
      <c r="K69" s="13"/>
      <c r="O69" s="268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411"/>
      <c r="AN69" s="321"/>
      <c r="AO69" s="322"/>
      <c r="AP69" s="322"/>
      <c r="AQ69" s="322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407"/>
      <c r="BC69" s="407"/>
      <c r="BD69" s="407"/>
      <c r="BE69" s="408"/>
    </row>
    <row r="70" spans="1:57" ht="4.7" customHeight="1">
      <c r="A70" s="359" t="s">
        <v>9</v>
      </c>
      <c r="B70" s="360"/>
      <c r="C70" s="360"/>
      <c r="D70" s="361"/>
      <c r="E70" s="262" t="s">
        <v>61</v>
      </c>
      <c r="F70" s="262" t="s">
        <v>62</v>
      </c>
      <c r="G70" s="262" t="s">
        <v>63</v>
      </c>
      <c r="H70" s="262"/>
      <c r="I70" s="262"/>
      <c r="J70" s="262"/>
      <c r="K70" s="262"/>
      <c r="L70" s="262"/>
      <c r="M70" s="368"/>
      <c r="O70" s="268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411"/>
      <c r="AN70" s="321"/>
      <c r="AO70" s="322"/>
      <c r="AP70" s="322"/>
      <c r="AQ70" s="322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407"/>
      <c r="BC70" s="407"/>
      <c r="BD70" s="407"/>
      <c r="BE70" s="408"/>
    </row>
    <row r="71" spans="1:57" ht="4.7" customHeight="1">
      <c r="A71" s="362"/>
      <c r="B71" s="363"/>
      <c r="C71" s="363"/>
      <c r="D71" s="364"/>
      <c r="E71" s="263"/>
      <c r="F71" s="263"/>
      <c r="G71" s="263"/>
      <c r="H71" s="263"/>
      <c r="I71" s="263"/>
      <c r="J71" s="263"/>
      <c r="K71" s="263"/>
      <c r="L71" s="263"/>
      <c r="M71" s="369"/>
      <c r="O71" s="268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411"/>
      <c r="AN71" s="321"/>
      <c r="AO71" s="322"/>
      <c r="AP71" s="322"/>
      <c r="AQ71" s="322"/>
      <c r="AR71" s="407"/>
      <c r="AS71" s="407"/>
      <c r="AT71" s="407"/>
      <c r="AU71" s="407"/>
      <c r="AV71" s="407"/>
      <c r="AW71" s="407"/>
      <c r="AX71" s="407"/>
      <c r="AY71" s="407"/>
      <c r="AZ71" s="407"/>
      <c r="BA71" s="407"/>
      <c r="BB71" s="407"/>
      <c r="BC71" s="407"/>
      <c r="BD71" s="407"/>
      <c r="BE71" s="408"/>
    </row>
    <row r="72" spans="1:57" ht="4.7" customHeight="1">
      <c r="A72" s="362"/>
      <c r="B72" s="363"/>
      <c r="C72" s="363"/>
      <c r="D72" s="364"/>
      <c r="E72" s="263"/>
      <c r="F72" s="263"/>
      <c r="G72" s="263"/>
      <c r="H72" s="263"/>
      <c r="I72" s="263"/>
      <c r="J72" s="263"/>
      <c r="K72" s="263"/>
      <c r="L72" s="263"/>
      <c r="M72" s="369"/>
      <c r="O72" s="268" t="s">
        <v>5</v>
      </c>
      <c r="P72" s="267"/>
      <c r="Q72" s="267"/>
      <c r="R72" s="267"/>
      <c r="S72" s="267"/>
      <c r="T72" s="267"/>
      <c r="U72" s="267"/>
      <c r="V72" s="267"/>
      <c r="W72" s="267"/>
      <c r="X72" s="267"/>
      <c r="Y72" s="264" t="s">
        <v>16</v>
      </c>
      <c r="Z72" s="264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411"/>
      <c r="AN72" s="34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</row>
    <row r="73" spans="1:57" ht="4.7" customHeight="1" thickBot="1">
      <c r="A73" s="365"/>
      <c r="B73" s="366"/>
      <c r="C73" s="366"/>
      <c r="D73" s="367"/>
      <c r="E73" s="36"/>
      <c r="F73" s="35"/>
      <c r="G73" s="35"/>
      <c r="H73" s="35"/>
      <c r="I73" s="35"/>
      <c r="J73" s="35"/>
      <c r="K73" s="35"/>
      <c r="L73" s="36"/>
      <c r="M73" s="36"/>
      <c r="O73" s="268"/>
      <c r="P73" s="267"/>
      <c r="Q73" s="267"/>
      <c r="R73" s="267"/>
      <c r="S73" s="267"/>
      <c r="T73" s="267"/>
      <c r="U73" s="267"/>
      <c r="V73" s="267"/>
      <c r="W73" s="267"/>
      <c r="X73" s="267"/>
      <c r="Y73" s="264"/>
      <c r="Z73" s="264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411"/>
      <c r="AN73" s="34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</row>
    <row r="74" spans="1:57" ht="4.7" customHeight="1">
      <c r="A74" s="370" t="s">
        <v>65</v>
      </c>
      <c r="B74" s="371"/>
      <c r="C74" s="371"/>
      <c r="D74" s="371"/>
      <c r="E74" s="382"/>
      <c r="F74" s="383"/>
      <c r="G74" s="383"/>
      <c r="H74" s="383"/>
      <c r="I74" s="383"/>
      <c r="J74" s="383"/>
      <c r="K74" s="383"/>
      <c r="L74" s="383"/>
      <c r="M74" s="384"/>
      <c r="O74" s="268"/>
      <c r="P74" s="267"/>
      <c r="Q74" s="267"/>
      <c r="R74" s="267"/>
      <c r="S74" s="267"/>
      <c r="T74" s="267"/>
      <c r="U74" s="267"/>
      <c r="V74" s="267"/>
      <c r="W74" s="267"/>
      <c r="X74" s="267"/>
      <c r="Y74" s="264"/>
      <c r="Z74" s="264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411"/>
      <c r="AN74" s="353" t="str">
        <f>AN18</f>
        <v>A12345</v>
      </c>
      <c r="AO74" s="354"/>
      <c r="AP74" s="354"/>
      <c r="AQ74" s="354"/>
      <c r="AR74" s="354"/>
      <c r="AS74" s="35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</row>
    <row r="75" spans="1:57" ht="4.7" customHeight="1">
      <c r="A75" s="372"/>
      <c r="B75" s="363"/>
      <c r="C75" s="363"/>
      <c r="D75" s="363"/>
      <c r="E75" s="385"/>
      <c r="F75" s="386"/>
      <c r="G75" s="386"/>
      <c r="H75" s="386"/>
      <c r="I75" s="386"/>
      <c r="J75" s="386"/>
      <c r="K75" s="386"/>
      <c r="L75" s="386"/>
      <c r="M75" s="387"/>
      <c r="O75" s="268"/>
      <c r="P75" s="267"/>
      <c r="Q75" s="267"/>
      <c r="R75" s="267"/>
      <c r="S75" s="267"/>
      <c r="T75" s="267"/>
      <c r="U75" s="267"/>
      <c r="V75" s="267"/>
      <c r="W75" s="267"/>
      <c r="X75" s="267"/>
      <c r="Y75" s="264"/>
      <c r="Z75" s="264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411"/>
      <c r="AN75" s="356"/>
      <c r="AO75" s="357"/>
      <c r="AP75" s="357"/>
      <c r="AQ75" s="357"/>
      <c r="AR75" s="357"/>
      <c r="AS75" s="358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</row>
    <row r="76" spans="1:57" ht="4.7" customHeight="1">
      <c r="A76" s="372"/>
      <c r="B76" s="363"/>
      <c r="C76" s="363"/>
      <c r="D76" s="363"/>
      <c r="E76" s="385"/>
      <c r="F76" s="386"/>
      <c r="G76" s="386"/>
      <c r="H76" s="386"/>
      <c r="I76" s="386"/>
      <c r="J76" s="386"/>
      <c r="K76" s="386"/>
      <c r="L76" s="386"/>
      <c r="M76" s="387"/>
      <c r="O76" s="268" t="s">
        <v>6</v>
      </c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411"/>
      <c r="AN76" s="356"/>
      <c r="AO76" s="357"/>
      <c r="AP76" s="357"/>
      <c r="AQ76" s="357"/>
      <c r="AR76" s="357"/>
      <c r="AS76" s="358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</row>
    <row r="77" spans="1:57" ht="4.7" customHeight="1" thickBot="1">
      <c r="A77" s="373"/>
      <c r="B77" s="366"/>
      <c r="C77" s="366"/>
      <c r="D77" s="366"/>
      <c r="E77" s="388"/>
      <c r="F77" s="389"/>
      <c r="G77" s="389"/>
      <c r="H77" s="389"/>
      <c r="I77" s="389"/>
      <c r="J77" s="389"/>
      <c r="K77" s="389"/>
      <c r="L77" s="389"/>
      <c r="M77" s="390"/>
      <c r="O77" s="268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411"/>
      <c r="AN77" s="37"/>
      <c r="AO77" s="35"/>
      <c r="AP77" s="35"/>
      <c r="AQ77" s="35"/>
      <c r="AR77" s="35"/>
      <c r="AS77" s="3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38"/>
    </row>
    <row r="78" spans="1:57" ht="4.7" customHeight="1">
      <c r="A78" s="374" t="s">
        <v>202</v>
      </c>
      <c r="B78" s="374"/>
      <c r="C78" s="374"/>
      <c r="D78" s="374"/>
      <c r="E78" s="50"/>
      <c r="F78" s="50"/>
      <c r="G78" s="50"/>
      <c r="H78" s="50"/>
      <c r="I78" s="50"/>
      <c r="J78" s="50"/>
      <c r="K78" s="50"/>
      <c r="O78" s="268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411"/>
    </row>
    <row r="79" spans="1:57" ht="4.7" customHeight="1" thickBot="1">
      <c r="A79" s="374"/>
      <c r="B79" s="374"/>
      <c r="C79" s="374"/>
      <c r="D79" s="374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412"/>
    </row>
    <row r="80" spans="1:57" ht="4.7" customHeight="1">
      <c r="A80" s="374"/>
      <c r="B80" s="374"/>
      <c r="C80" s="374"/>
      <c r="D80" s="374"/>
    </row>
    <row r="81" spans="1:57" ht="18.95" customHeight="1">
      <c r="A81" s="337" t="s">
        <v>67</v>
      </c>
      <c r="B81" s="338"/>
      <c r="C81" s="338"/>
      <c r="D81" s="339"/>
      <c r="E81" s="337" t="s">
        <v>68</v>
      </c>
      <c r="F81" s="338"/>
      <c r="G81" s="338"/>
      <c r="H81" s="338"/>
      <c r="I81" s="339"/>
      <c r="J81" s="337" t="s">
        <v>203</v>
      </c>
      <c r="K81" s="338"/>
      <c r="L81" s="338"/>
      <c r="M81" s="338"/>
      <c r="N81" s="338"/>
      <c r="O81" s="338"/>
      <c r="P81" s="338"/>
      <c r="Q81" s="338"/>
      <c r="R81" s="339"/>
      <c r="S81" s="306" t="s">
        <v>10</v>
      </c>
      <c r="T81" s="306"/>
      <c r="U81" s="306"/>
      <c r="V81" s="306"/>
      <c r="W81" s="306"/>
      <c r="X81" s="306"/>
      <c r="Y81" s="306"/>
      <c r="Z81" s="306"/>
      <c r="AA81" s="306"/>
      <c r="AB81" s="236"/>
      <c r="AC81" s="234"/>
      <c r="AD81" s="234"/>
      <c r="AE81" s="337" t="s">
        <v>67</v>
      </c>
      <c r="AF81" s="338"/>
      <c r="AG81" s="338"/>
      <c r="AH81" s="339"/>
      <c r="AI81" s="337" t="s">
        <v>68</v>
      </c>
      <c r="AJ81" s="338"/>
      <c r="AK81" s="338"/>
      <c r="AL81" s="338"/>
      <c r="AM81" s="339"/>
      <c r="AN81" s="337" t="s">
        <v>203</v>
      </c>
      <c r="AO81" s="338"/>
      <c r="AP81" s="338"/>
      <c r="AQ81" s="338"/>
      <c r="AR81" s="338"/>
      <c r="AS81" s="338"/>
      <c r="AT81" s="338"/>
      <c r="AU81" s="338"/>
      <c r="AV81" s="339"/>
      <c r="AW81" s="306" t="s">
        <v>10</v>
      </c>
      <c r="AX81" s="306"/>
      <c r="AY81" s="306"/>
      <c r="AZ81" s="306"/>
      <c r="BA81" s="306"/>
      <c r="BB81" s="306"/>
      <c r="BC81" s="306"/>
      <c r="BD81" s="306"/>
      <c r="BE81" s="306"/>
    </row>
    <row r="82" spans="1:57" ht="14.25" customHeight="1">
      <c r="A82" s="60"/>
      <c r="B82" s="229"/>
      <c r="C82" s="229"/>
      <c r="D82" s="231"/>
      <c r="E82" s="60"/>
      <c r="F82" s="229"/>
      <c r="G82" s="230"/>
      <c r="H82" s="230"/>
      <c r="I82" s="232"/>
      <c r="J82" s="60"/>
      <c r="K82" s="54"/>
      <c r="L82" s="54"/>
      <c r="M82" s="54"/>
      <c r="N82" s="54"/>
      <c r="O82" s="54"/>
      <c r="P82" s="54"/>
      <c r="Q82" s="54"/>
      <c r="R82" s="53"/>
      <c r="S82" s="30"/>
      <c r="T82" s="54"/>
      <c r="U82" s="54"/>
      <c r="V82" s="54"/>
      <c r="W82" s="54"/>
      <c r="X82" s="54"/>
      <c r="Y82" s="54"/>
      <c r="Z82" s="54"/>
      <c r="AA82" s="53"/>
      <c r="AB82" s="61"/>
      <c r="AC82" s="230"/>
      <c r="AD82" s="233"/>
      <c r="AE82" s="60"/>
      <c r="AF82" s="229"/>
      <c r="AG82" s="229"/>
      <c r="AH82" s="231"/>
      <c r="AI82" s="60"/>
      <c r="AJ82" s="229"/>
      <c r="AK82" s="230"/>
      <c r="AL82" s="230"/>
      <c r="AM82" s="232"/>
      <c r="AN82" s="60"/>
      <c r="AO82" s="54"/>
      <c r="AP82" s="54"/>
      <c r="AQ82" s="54"/>
      <c r="AR82" s="54"/>
      <c r="AS82" s="54"/>
      <c r="AT82" s="54"/>
      <c r="AU82" s="54"/>
      <c r="AV82" s="53"/>
      <c r="AW82" s="30"/>
      <c r="AX82" s="54"/>
      <c r="AY82" s="54"/>
      <c r="AZ82" s="54"/>
      <c r="BA82" s="54"/>
      <c r="BB82" s="54"/>
      <c r="BC82" s="54"/>
      <c r="BD82" s="54"/>
      <c r="BE82" s="53"/>
    </row>
    <row r="83" spans="1:57" ht="4.7" customHeight="1">
      <c r="A83" s="31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1"/>
      <c r="T83" s="39"/>
      <c r="U83" s="33"/>
      <c r="V83" s="31"/>
      <c r="W83" s="39"/>
      <c r="X83" s="33"/>
      <c r="Y83" s="31"/>
      <c r="Z83" s="39"/>
      <c r="AA83" s="33"/>
      <c r="AB83" s="55"/>
      <c r="AC83" s="13"/>
      <c r="AD83" s="13"/>
      <c r="AE83" s="31"/>
      <c r="AF83" s="32"/>
      <c r="AG83" s="32"/>
      <c r="AH83" s="32"/>
      <c r="AI83" s="32"/>
      <c r="AJ83" s="33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1"/>
      <c r="AX83" s="39"/>
      <c r="AY83" s="33"/>
      <c r="AZ83" s="31"/>
      <c r="BA83" s="39"/>
      <c r="BB83" s="33"/>
      <c r="BC83" s="31"/>
      <c r="BD83" s="39"/>
      <c r="BE83" s="33"/>
    </row>
    <row r="84" spans="1:57" ht="14.25" customHeight="1">
      <c r="A84" s="60"/>
      <c r="B84" s="229"/>
      <c r="C84" s="229"/>
      <c r="D84" s="231"/>
      <c r="E84" s="60"/>
      <c r="F84" s="229"/>
      <c r="G84" s="230"/>
      <c r="H84" s="230"/>
      <c r="I84" s="232"/>
      <c r="J84" s="60"/>
      <c r="K84" s="54"/>
      <c r="L84" s="54"/>
      <c r="M84" s="54"/>
      <c r="N84" s="54"/>
      <c r="O84" s="54"/>
      <c r="P84" s="54"/>
      <c r="Q84" s="54"/>
      <c r="R84" s="53"/>
      <c r="S84" s="30"/>
      <c r="T84" s="54"/>
      <c r="U84" s="54"/>
      <c r="V84" s="54"/>
      <c r="W84" s="54"/>
      <c r="X84" s="54"/>
      <c r="Y84" s="54"/>
      <c r="Z84" s="54"/>
      <c r="AA84" s="53"/>
      <c r="AB84" s="61"/>
      <c r="AC84" s="230"/>
      <c r="AD84" s="233"/>
      <c r="AE84" s="60"/>
      <c r="AF84" s="229"/>
      <c r="AG84" s="229"/>
      <c r="AH84" s="231"/>
      <c r="AI84" s="60"/>
      <c r="AJ84" s="229"/>
      <c r="AK84" s="230"/>
      <c r="AL84" s="230"/>
      <c r="AM84" s="232"/>
      <c r="AN84" s="60"/>
      <c r="AO84" s="54"/>
      <c r="AP84" s="54"/>
      <c r="AQ84" s="54"/>
      <c r="AR84" s="54"/>
      <c r="AS84" s="54"/>
      <c r="AT84" s="54"/>
      <c r="AU84" s="54"/>
      <c r="AV84" s="53"/>
      <c r="AW84" s="30"/>
      <c r="AX84" s="54"/>
      <c r="AY84" s="54"/>
      <c r="AZ84" s="54"/>
      <c r="BA84" s="54"/>
      <c r="BB84" s="54"/>
      <c r="BC84" s="54"/>
      <c r="BD84" s="54"/>
      <c r="BE84" s="53"/>
    </row>
    <row r="85" spans="1:57" ht="4.7" customHeight="1">
      <c r="A85" s="31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1"/>
      <c r="T85" s="39"/>
      <c r="U85" s="33"/>
      <c r="V85" s="31"/>
      <c r="W85" s="39"/>
      <c r="X85" s="33"/>
      <c r="Y85" s="31"/>
      <c r="Z85" s="39"/>
      <c r="AA85" s="33"/>
      <c r="AB85" s="55"/>
      <c r="AC85" s="13"/>
      <c r="AD85" s="13"/>
      <c r="AE85" s="31"/>
      <c r="AF85" s="32"/>
      <c r="AG85" s="32"/>
      <c r="AH85" s="32"/>
      <c r="AI85" s="32"/>
      <c r="AJ85" s="33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1"/>
      <c r="AX85" s="39"/>
      <c r="AY85" s="33"/>
      <c r="AZ85" s="31"/>
      <c r="BA85" s="39"/>
      <c r="BB85" s="33"/>
      <c r="BC85" s="31"/>
      <c r="BD85" s="39"/>
      <c r="BE85" s="33"/>
    </row>
    <row r="86" spans="1:57" ht="4.7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39"/>
      <c r="AX86" s="39"/>
      <c r="AY86" s="39"/>
      <c r="AZ86" s="39"/>
      <c r="BA86" s="39"/>
      <c r="BB86" s="39"/>
      <c r="BC86" s="39"/>
      <c r="BD86" s="39"/>
      <c r="BE86" s="33"/>
    </row>
    <row r="87" spans="1:57" ht="18.95" customHeight="1">
      <c r="A87" s="286" t="s">
        <v>11</v>
      </c>
      <c r="B87" s="287"/>
      <c r="C87" s="287"/>
      <c r="D87" s="287" t="s">
        <v>32</v>
      </c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 t="s">
        <v>31</v>
      </c>
      <c r="V87" s="287"/>
      <c r="W87" s="287"/>
      <c r="X87" s="287" t="s">
        <v>14</v>
      </c>
      <c r="Y87" s="287"/>
      <c r="Z87" s="287" t="s">
        <v>30</v>
      </c>
      <c r="AA87" s="287"/>
      <c r="AB87" s="287"/>
      <c r="AC87" s="287"/>
      <c r="AD87" s="347" t="s">
        <v>29</v>
      </c>
      <c r="AE87" s="348"/>
      <c r="AF87" s="348"/>
      <c r="AG87" s="348"/>
      <c r="AH87" s="348"/>
      <c r="AI87" s="348"/>
      <c r="AJ87" s="348"/>
      <c r="AK87" s="348"/>
      <c r="AL87" s="349"/>
      <c r="AM87" s="237"/>
      <c r="AN87" s="337" t="s">
        <v>67</v>
      </c>
      <c r="AO87" s="338"/>
      <c r="AP87" s="338"/>
      <c r="AQ87" s="339"/>
      <c r="AR87" s="337" t="s">
        <v>68</v>
      </c>
      <c r="AS87" s="338"/>
      <c r="AT87" s="338"/>
      <c r="AU87" s="338"/>
      <c r="AV87" s="339"/>
      <c r="AW87" s="337" t="s">
        <v>203</v>
      </c>
      <c r="AX87" s="338"/>
      <c r="AY87" s="338"/>
      <c r="AZ87" s="338"/>
      <c r="BA87" s="338"/>
      <c r="BB87" s="338"/>
      <c r="BC87" s="338"/>
      <c r="BD87" s="338"/>
      <c r="BE87" s="339"/>
    </row>
    <row r="88" spans="1:57" ht="16.5" customHeight="1">
      <c r="A88" s="422" t="str">
        <f>A32</f>
        <v/>
      </c>
      <c r="B88" s="423"/>
      <c r="C88" s="423"/>
      <c r="D88" s="430" t="str">
        <f>D32</f>
        <v/>
      </c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0"/>
      <c r="T88" s="430"/>
      <c r="U88" s="413" t="str">
        <f>U32</f>
        <v/>
      </c>
      <c r="V88" s="413"/>
      <c r="W88" s="413"/>
      <c r="X88" s="306" t="str">
        <f>X32</f>
        <v/>
      </c>
      <c r="Y88" s="306"/>
      <c r="Z88" s="414" t="str">
        <f>Z32</f>
        <v/>
      </c>
      <c r="AA88" s="414"/>
      <c r="AB88" s="414"/>
      <c r="AC88" s="414"/>
      <c r="AD88" s="55" t="str">
        <f t="shared" ref="AD88:AL88" si="0">AD32</f>
        <v xml:space="preserve"> </v>
      </c>
      <c r="AE88" s="13" t="str">
        <f t="shared" si="0"/>
        <v xml:space="preserve"> </v>
      </c>
      <c r="AF88" s="13" t="str">
        <f t="shared" si="0"/>
        <v xml:space="preserve"> </v>
      </c>
      <c r="AG88" s="13" t="str">
        <f t="shared" si="0"/>
        <v xml:space="preserve"> </v>
      </c>
      <c r="AH88" s="13" t="str">
        <f t="shared" si="0"/>
        <v xml:space="preserve"> </v>
      </c>
      <c r="AI88" s="13" t="str">
        <f t="shared" si="0"/>
        <v xml:space="preserve"> </v>
      </c>
      <c r="AJ88" s="13" t="str">
        <f t="shared" si="0"/>
        <v xml:space="preserve"> </v>
      </c>
      <c r="AK88" s="13" t="str">
        <f t="shared" si="0"/>
        <v xml:space="preserve"> </v>
      </c>
      <c r="AL88" s="12" t="str">
        <f t="shared" si="0"/>
        <v/>
      </c>
      <c r="AM88" s="238"/>
      <c r="AN88" s="60"/>
      <c r="AO88" s="229"/>
      <c r="AP88" s="229"/>
      <c r="AQ88" s="231"/>
      <c r="AR88" s="60"/>
      <c r="AS88" s="229"/>
      <c r="AT88" s="230"/>
      <c r="AU88" s="230"/>
      <c r="AV88" s="232"/>
      <c r="AW88" s="60"/>
      <c r="AX88" s="54"/>
      <c r="AY88" s="54"/>
      <c r="AZ88" s="54"/>
      <c r="BA88" s="54"/>
      <c r="BB88" s="54"/>
      <c r="BC88" s="54"/>
      <c r="BD88" s="54"/>
      <c r="BE88" s="53"/>
    </row>
    <row r="89" spans="1:57" ht="4.7" customHeight="1">
      <c r="A89" s="422"/>
      <c r="B89" s="423"/>
      <c r="C89" s="423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13"/>
      <c r="V89" s="413"/>
      <c r="W89" s="413"/>
      <c r="X89" s="306"/>
      <c r="Y89" s="306"/>
      <c r="Z89" s="414"/>
      <c r="AA89" s="414"/>
      <c r="AB89" s="414"/>
      <c r="AC89" s="414"/>
      <c r="AD89" s="31"/>
      <c r="AE89" s="39"/>
      <c r="AF89" s="33"/>
      <c r="AG89" s="31"/>
      <c r="AH89" s="39"/>
      <c r="AI89" s="33"/>
      <c r="AJ89" s="31"/>
      <c r="AK89" s="39"/>
      <c r="AL89" s="40"/>
      <c r="AM89" s="238"/>
      <c r="AN89" s="31"/>
      <c r="AO89" s="32"/>
      <c r="AP89" s="32"/>
      <c r="AQ89" s="32"/>
      <c r="AR89" s="32"/>
      <c r="AS89" s="3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6.5" customHeight="1">
      <c r="A90" s="422" t="str">
        <f>A34</f>
        <v/>
      </c>
      <c r="B90" s="423"/>
      <c r="C90" s="423"/>
      <c r="D90" s="430" t="str">
        <f>D34</f>
        <v/>
      </c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30"/>
      <c r="T90" s="430"/>
      <c r="U90" s="413" t="str">
        <f>U34</f>
        <v/>
      </c>
      <c r="V90" s="413"/>
      <c r="W90" s="413"/>
      <c r="X90" s="306" t="str">
        <f>X34</f>
        <v/>
      </c>
      <c r="Y90" s="306"/>
      <c r="Z90" s="414" t="str">
        <f>Z34</f>
        <v/>
      </c>
      <c r="AA90" s="414"/>
      <c r="AB90" s="414"/>
      <c r="AC90" s="414"/>
      <c r="AD90" s="55" t="str">
        <f t="shared" ref="AD90:AL90" si="1">AD34</f>
        <v xml:space="preserve"> </v>
      </c>
      <c r="AE90" s="13" t="str">
        <f t="shared" si="1"/>
        <v xml:space="preserve"> </v>
      </c>
      <c r="AF90" s="13" t="str">
        <f t="shared" si="1"/>
        <v xml:space="preserve"> </v>
      </c>
      <c r="AG90" s="13" t="str">
        <f t="shared" si="1"/>
        <v xml:space="preserve"> </v>
      </c>
      <c r="AH90" s="13" t="str">
        <f t="shared" si="1"/>
        <v xml:space="preserve"> </v>
      </c>
      <c r="AI90" s="13" t="str">
        <f t="shared" si="1"/>
        <v xml:space="preserve"> </v>
      </c>
      <c r="AJ90" s="13" t="str">
        <f t="shared" si="1"/>
        <v xml:space="preserve"> </v>
      </c>
      <c r="AK90" s="13" t="str">
        <f t="shared" si="1"/>
        <v xml:space="preserve"> </v>
      </c>
      <c r="AL90" s="12" t="str">
        <f t="shared" si="1"/>
        <v/>
      </c>
      <c r="AM90" s="238"/>
      <c r="AN90" s="60"/>
      <c r="AO90" s="229"/>
      <c r="AP90" s="229"/>
      <c r="AQ90" s="231"/>
      <c r="AR90" s="60"/>
      <c r="AS90" s="229"/>
      <c r="AT90" s="230"/>
      <c r="AU90" s="230"/>
      <c r="AV90" s="232"/>
      <c r="AW90" s="60"/>
      <c r="AX90" s="54"/>
      <c r="AY90" s="54"/>
      <c r="AZ90" s="54"/>
      <c r="BA90" s="54"/>
      <c r="BB90" s="54"/>
      <c r="BC90" s="54"/>
      <c r="BD90" s="54"/>
      <c r="BE90" s="53"/>
    </row>
    <row r="91" spans="1:57" ht="4.7" customHeight="1">
      <c r="A91" s="422"/>
      <c r="B91" s="423"/>
      <c r="C91" s="423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13"/>
      <c r="V91" s="413"/>
      <c r="W91" s="413"/>
      <c r="X91" s="306"/>
      <c r="Y91" s="306"/>
      <c r="Z91" s="414"/>
      <c r="AA91" s="414"/>
      <c r="AB91" s="414"/>
      <c r="AC91" s="414"/>
      <c r="AD91" s="31"/>
      <c r="AE91" s="39"/>
      <c r="AF91" s="33"/>
      <c r="AG91" s="31"/>
      <c r="AH91" s="39"/>
      <c r="AI91" s="33"/>
      <c r="AJ91" s="31"/>
      <c r="AK91" s="39"/>
      <c r="AL91" s="40"/>
      <c r="AM91" s="238"/>
      <c r="AN91" s="31"/>
      <c r="AO91" s="32"/>
      <c r="AP91" s="32"/>
      <c r="AQ91" s="32"/>
      <c r="AR91" s="32"/>
      <c r="AS91" s="3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6.5" customHeight="1">
      <c r="A92" s="422" t="str">
        <f>A36</f>
        <v/>
      </c>
      <c r="B92" s="423"/>
      <c r="C92" s="423"/>
      <c r="D92" s="430" t="str">
        <f>D36</f>
        <v/>
      </c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13" t="str">
        <f>U36</f>
        <v/>
      </c>
      <c r="V92" s="413"/>
      <c r="W92" s="413"/>
      <c r="X92" s="306" t="str">
        <f>X36</f>
        <v/>
      </c>
      <c r="Y92" s="306"/>
      <c r="Z92" s="414" t="str">
        <f>Z36</f>
        <v/>
      </c>
      <c r="AA92" s="414"/>
      <c r="AB92" s="414"/>
      <c r="AC92" s="414"/>
      <c r="AD92" s="55" t="str">
        <f t="shared" ref="AD92:AL92" si="2">AD36</f>
        <v xml:space="preserve"> </v>
      </c>
      <c r="AE92" s="13" t="str">
        <f t="shared" si="2"/>
        <v xml:space="preserve"> </v>
      </c>
      <c r="AF92" s="13" t="str">
        <f t="shared" si="2"/>
        <v xml:space="preserve"> </v>
      </c>
      <c r="AG92" s="13" t="str">
        <f t="shared" si="2"/>
        <v xml:space="preserve"> </v>
      </c>
      <c r="AH92" s="13" t="str">
        <f t="shared" si="2"/>
        <v xml:space="preserve"> </v>
      </c>
      <c r="AI92" s="13" t="str">
        <f t="shared" si="2"/>
        <v xml:space="preserve"> </v>
      </c>
      <c r="AJ92" s="13" t="str">
        <f t="shared" si="2"/>
        <v xml:space="preserve"> </v>
      </c>
      <c r="AK92" s="13" t="str">
        <f t="shared" si="2"/>
        <v xml:space="preserve"> </v>
      </c>
      <c r="AL92" s="12" t="str">
        <f t="shared" si="2"/>
        <v/>
      </c>
      <c r="AM92" s="238"/>
      <c r="AN92" s="60"/>
      <c r="AO92" s="229"/>
      <c r="AP92" s="229"/>
      <c r="AQ92" s="231"/>
      <c r="AR92" s="60"/>
      <c r="AS92" s="229"/>
      <c r="AT92" s="230"/>
      <c r="AU92" s="230"/>
      <c r="AV92" s="232"/>
      <c r="AW92" s="60"/>
      <c r="AX92" s="54"/>
      <c r="AY92" s="54"/>
      <c r="AZ92" s="54"/>
      <c r="BA92" s="54"/>
      <c r="BB92" s="54"/>
      <c r="BC92" s="54"/>
      <c r="BD92" s="54"/>
      <c r="BE92" s="53"/>
    </row>
    <row r="93" spans="1:57" ht="4.7" customHeight="1">
      <c r="A93" s="422"/>
      <c r="B93" s="423"/>
      <c r="C93" s="423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13"/>
      <c r="V93" s="413"/>
      <c r="W93" s="413"/>
      <c r="X93" s="306"/>
      <c r="Y93" s="306"/>
      <c r="Z93" s="414"/>
      <c r="AA93" s="414"/>
      <c r="AB93" s="414"/>
      <c r="AC93" s="414"/>
      <c r="AD93" s="31"/>
      <c r="AE93" s="39"/>
      <c r="AF93" s="33"/>
      <c r="AG93" s="31"/>
      <c r="AH93" s="39"/>
      <c r="AI93" s="33"/>
      <c r="AJ93" s="31"/>
      <c r="AK93" s="39"/>
      <c r="AL93" s="40"/>
      <c r="AM93" s="238"/>
      <c r="AN93" s="31"/>
      <c r="AO93" s="32"/>
      <c r="AP93" s="32"/>
      <c r="AQ93" s="32"/>
      <c r="AR93" s="32"/>
      <c r="AS93" s="3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6.5" customHeight="1">
      <c r="A94" s="422" t="str">
        <f>A38</f>
        <v/>
      </c>
      <c r="B94" s="423"/>
      <c r="C94" s="423"/>
      <c r="D94" s="430" t="str">
        <f>D38</f>
        <v/>
      </c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13" t="str">
        <f>U38</f>
        <v/>
      </c>
      <c r="V94" s="413"/>
      <c r="W94" s="413"/>
      <c r="X94" s="306" t="str">
        <f>X38</f>
        <v/>
      </c>
      <c r="Y94" s="306"/>
      <c r="Z94" s="414" t="str">
        <f>Z38</f>
        <v/>
      </c>
      <c r="AA94" s="414"/>
      <c r="AB94" s="414"/>
      <c r="AC94" s="414"/>
      <c r="AD94" s="55" t="str">
        <f t="shared" ref="AD94:AL94" si="3">AD38</f>
        <v xml:space="preserve"> </v>
      </c>
      <c r="AE94" s="13" t="str">
        <f t="shared" si="3"/>
        <v xml:space="preserve"> </v>
      </c>
      <c r="AF94" s="13" t="str">
        <f t="shared" si="3"/>
        <v xml:space="preserve"> </v>
      </c>
      <c r="AG94" s="13" t="str">
        <f t="shared" si="3"/>
        <v xml:space="preserve"> </v>
      </c>
      <c r="AH94" s="13" t="str">
        <f t="shared" si="3"/>
        <v xml:space="preserve"> </v>
      </c>
      <c r="AI94" s="13" t="str">
        <f t="shared" si="3"/>
        <v xml:space="preserve"> </v>
      </c>
      <c r="AJ94" s="13" t="str">
        <f t="shared" si="3"/>
        <v xml:space="preserve"> </v>
      </c>
      <c r="AK94" s="13" t="str">
        <f t="shared" si="3"/>
        <v xml:space="preserve"> </v>
      </c>
      <c r="AL94" s="12" t="str">
        <f t="shared" si="3"/>
        <v/>
      </c>
      <c r="AM94" s="238"/>
      <c r="AN94" s="60"/>
      <c r="AO94" s="229"/>
      <c r="AP94" s="229"/>
      <c r="AQ94" s="231"/>
      <c r="AR94" s="60"/>
      <c r="AS94" s="229"/>
      <c r="AT94" s="230"/>
      <c r="AU94" s="230"/>
      <c r="AV94" s="232"/>
      <c r="AW94" s="60"/>
      <c r="AX94" s="54"/>
      <c r="AY94" s="54"/>
      <c r="AZ94" s="54"/>
      <c r="BA94" s="54"/>
      <c r="BB94" s="54"/>
      <c r="BC94" s="54"/>
      <c r="BD94" s="54"/>
      <c r="BE94" s="53"/>
    </row>
    <row r="95" spans="1:57" ht="4.7" customHeight="1">
      <c r="A95" s="422"/>
      <c r="B95" s="423"/>
      <c r="C95" s="423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13"/>
      <c r="V95" s="413"/>
      <c r="W95" s="413"/>
      <c r="X95" s="306"/>
      <c r="Y95" s="306"/>
      <c r="Z95" s="414"/>
      <c r="AA95" s="414"/>
      <c r="AB95" s="414"/>
      <c r="AC95" s="414"/>
      <c r="AD95" s="31"/>
      <c r="AE95" s="39"/>
      <c r="AF95" s="33"/>
      <c r="AG95" s="31"/>
      <c r="AH95" s="39"/>
      <c r="AI95" s="33"/>
      <c r="AJ95" s="31"/>
      <c r="AK95" s="39"/>
      <c r="AL95" s="40"/>
      <c r="AM95" s="238"/>
      <c r="AN95" s="31"/>
      <c r="AO95" s="32"/>
      <c r="AP95" s="32"/>
      <c r="AQ95" s="32"/>
      <c r="AR95" s="32"/>
      <c r="AS95" s="3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6.5" customHeight="1">
      <c r="A96" s="422" t="str">
        <f>A40</f>
        <v/>
      </c>
      <c r="B96" s="423"/>
      <c r="C96" s="423"/>
      <c r="D96" s="430" t="str">
        <f>D40</f>
        <v/>
      </c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13" t="str">
        <f>U40</f>
        <v/>
      </c>
      <c r="V96" s="413"/>
      <c r="W96" s="413"/>
      <c r="X96" s="306" t="str">
        <f>X40</f>
        <v/>
      </c>
      <c r="Y96" s="306"/>
      <c r="Z96" s="414" t="str">
        <f>Z40</f>
        <v/>
      </c>
      <c r="AA96" s="414"/>
      <c r="AB96" s="414"/>
      <c r="AC96" s="414"/>
      <c r="AD96" s="55" t="str">
        <f t="shared" ref="AD96:AL96" si="4">AD40</f>
        <v xml:space="preserve"> </v>
      </c>
      <c r="AE96" s="13" t="str">
        <f t="shared" si="4"/>
        <v xml:space="preserve"> </v>
      </c>
      <c r="AF96" s="13" t="str">
        <f t="shared" si="4"/>
        <v xml:space="preserve"> </v>
      </c>
      <c r="AG96" s="13" t="str">
        <f t="shared" si="4"/>
        <v xml:space="preserve"> </v>
      </c>
      <c r="AH96" s="13" t="str">
        <f t="shared" si="4"/>
        <v xml:space="preserve"> </v>
      </c>
      <c r="AI96" s="13" t="str">
        <f t="shared" si="4"/>
        <v xml:space="preserve"> </v>
      </c>
      <c r="AJ96" s="13" t="str">
        <f t="shared" si="4"/>
        <v xml:space="preserve"> </v>
      </c>
      <c r="AK96" s="13" t="str">
        <f t="shared" si="4"/>
        <v xml:space="preserve"> </v>
      </c>
      <c r="AL96" s="12" t="str">
        <f t="shared" si="4"/>
        <v/>
      </c>
      <c r="AM96" s="238"/>
      <c r="AN96" s="60"/>
      <c r="AO96" s="229"/>
      <c r="AP96" s="229"/>
      <c r="AQ96" s="231"/>
      <c r="AR96" s="60"/>
      <c r="AS96" s="229"/>
      <c r="AT96" s="230"/>
      <c r="AU96" s="230"/>
      <c r="AV96" s="232"/>
      <c r="AW96" s="60"/>
      <c r="AX96" s="54"/>
      <c r="AY96" s="54"/>
      <c r="AZ96" s="54"/>
      <c r="BA96" s="54"/>
      <c r="BB96" s="54"/>
      <c r="BC96" s="54"/>
      <c r="BD96" s="54"/>
      <c r="BE96" s="53"/>
    </row>
    <row r="97" spans="1:57" ht="4.7" customHeight="1">
      <c r="A97" s="422"/>
      <c r="B97" s="423"/>
      <c r="C97" s="423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13"/>
      <c r="V97" s="413"/>
      <c r="W97" s="413"/>
      <c r="X97" s="306"/>
      <c r="Y97" s="306"/>
      <c r="Z97" s="414"/>
      <c r="AA97" s="414"/>
      <c r="AB97" s="414"/>
      <c r="AC97" s="414"/>
      <c r="AD97" s="31"/>
      <c r="AE97" s="39"/>
      <c r="AF97" s="33"/>
      <c r="AG97" s="31"/>
      <c r="AH97" s="39"/>
      <c r="AI97" s="33"/>
      <c r="AJ97" s="31"/>
      <c r="AK97" s="39"/>
      <c r="AL97" s="40"/>
      <c r="AM97" s="238"/>
      <c r="AN97" s="31"/>
      <c r="AO97" s="32"/>
      <c r="AP97" s="32"/>
      <c r="AQ97" s="32"/>
      <c r="AR97" s="32"/>
      <c r="AS97" s="3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6.5" customHeight="1">
      <c r="A98" s="422" t="str">
        <f>A42</f>
        <v/>
      </c>
      <c r="B98" s="423"/>
      <c r="C98" s="423"/>
      <c r="D98" s="430" t="str">
        <f>D42</f>
        <v/>
      </c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13" t="str">
        <f>U42</f>
        <v/>
      </c>
      <c r="V98" s="413"/>
      <c r="W98" s="413"/>
      <c r="X98" s="306" t="str">
        <f>X42</f>
        <v/>
      </c>
      <c r="Y98" s="306"/>
      <c r="Z98" s="414" t="str">
        <f>Z42</f>
        <v/>
      </c>
      <c r="AA98" s="414"/>
      <c r="AB98" s="414"/>
      <c r="AC98" s="414"/>
      <c r="AD98" s="55" t="str">
        <f t="shared" ref="AD98:AL98" si="5">AD42</f>
        <v xml:space="preserve"> </v>
      </c>
      <c r="AE98" s="13" t="str">
        <f t="shared" si="5"/>
        <v xml:space="preserve"> </v>
      </c>
      <c r="AF98" s="13" t="str">
        <f t="shared" si="5"/>
        <v xml:space="preserve"> </v>
      </c>
      <c r="AG98" s="13" t="str">
        <f t="shared" si="5"/>
        <v xml:space="preserve"> </v>
      </c>
      <c r="AH98" s="13" t="str">
        <f t="shared" si="5"/>
        <v xml:space="preserve"> </v>
      </c>
      <c r="AI98" s="13" t="str">
        <f t="shared" si="5"/>
        <v xml:space="preserve"> </v>
      </c>
      <c r="AJ98" s="13" t="str">
        <f t="shared" si="5"/>
        <v xml:space="preserve"> </v>
      </c>
      <c r="AK98" s="13" t="str">
        <f t="shared" si="5"/>
        <v xml:space="preserve"> </v>
      </c>
      <c r="AL98" s="12" t="str">
        <f t="shared" si="5"/>
        <v/>
      </c>
      <c r="AM98" s="238"/>
      <c r="AN98" s="60"/>
      <c r="AO98" s="229"/>
      <c r="AP98" s="229"/>
      <c r="AQ98" s="231"/>
      <c r="AR98" s="60"/>
      <c r="AS98" s="229"/>
      <c r="AT98" s="230"/>
      <c r="AU98" s="230"/>
      <c r="AV98" s="232"/>
      <c r="AW98" s="60"/>
      <c r="AX98" s="54"/>
      <c r="AY98" s="54"/>
      <c r="AZ98" s="54"/>
      <c r="BA98" s="54"/>
      <c r="BB98" s="54"/>
      <c r="BC98" s="54"/>
      <c r="BD98" s="54"/>
      <c r="BE98" s="53"/>
    </row>
    <row r="99" spans="1:57" ht="4.7" customHeight="1">
      <c r="A99" s="422"/>
      <c r="B99" s="423"/>
      <c r="C99" s="423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13"/>
      <c r="V99" s="413"/>
      <c r="W99" s="413"/>
      <c r="X99" s="306"/>
      <c r="Y99" s="306"/>
      <c r="Z99" s="414"/>
      <c r="AA99" s="414"/>
      <c r="AB99" s="414"/>
      <c r="AC99" s="414"/>
      <c r="AD99" s="31"/>
      <c r="AE99" s="39"/>
      <c r="AF99" s="33"/>
      <c r="AG99" s="31"/>
      <c r="AH99" s="39"/>
      <c r="AI99" s="33"/>
      <c r="AJ99" s="31"/>
      <c r="AK99" s="39"/>
      <c r="AL99" s="40"/>
      <c r="AM99" s="238"/>
      <c r="AN99" s="31"/>
      <c r="AO99" s="32"/>
      <c r="AP99" s="32"/>
      <c r="AQ99" s="32"/>
      <c r="AR99" s="32"/>
      <c r="AS99" s="33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6.5" customHeight="1">
      <c r="A100" s="422" t="str">
        <f>A44</f>
        <v/>
      </c>
      <c r="B100" s="423"/>
      <c r="C100" s="423"/>
      <c r="D100" s="430" t="str">
        <f>D44</f>
        <v/>
      </c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0"/>
      <c r="U100" s="413" t="str">
        <f>U44</f>
        <v/>
      </c>
      <c r="V100" s="413"/>
      <c r="W100" s="413"/>
      <c r="X100" s="306" t="str">
        <f>X44</f>
        <v/>
      </c>
      <c r="Y100" s="306"/>
      <c r="Z100" s="414" t="str">
        <f>Z44</f>
        <v/>
      </c>
      <c r="AA100" s="414"/>
      <c r="AB100" s="414"/>
      <c r="AC100" s="414"/>
      <c r="AD100" s="55" t="str">
        <f t="shared" ref="AD100:AL100" si="6">AD44</f>
        <v xml:space="preserve"> </v>
      </c>
      <c r="AE100" s="13" t="str">
        <f t="shared" si="6"/>
        <v xml:space="preserve"> </v>
      </c>
      <c r="AF100" s="13" t="str">
        <f t="shared" si="6"/>
        <v xml:space="preserve"> </v>
      </c>
      <c r="AG100" s="13" t="str">
        <f t="shared" si="6"/>
        <v xml:space="preserve"> </v>
      </c>
      <c r="AH100" s="13" t="str">
        <f t="shared" si="6"/>
        <v xml:space="preserve"> </v>
      </c>
      <c r="AI100" s="13" t="str">
        <f t="shared" si="6"/>
        <v xml:space="preserve"> </v>
      </c>
      <c r="AJ100" s="13" t="str">
        <f t="shared" si="6"/>
        <v xml:space="preserve"> </v>
      </c>
      <c r="AK100" s="13" t="str">
        <f t="shared" si="6"/>
        <v xml:space="preserve"> </v>
      </c>
      <c r="AL100" s="12" t="str">
        <f t="shared" si="6"/>
        <v/>
      </c>
      <c r="AM100" s="238"/>
      <c r="AN100" s="60"/>
      <c r="AO100" s="229"/>
      <c r="AP100" s="229"/>
      <c r="AQ100" s="231"/>
      <c r="AR100" s="60"/>
      <c r="AS100" s="229"/>
      <c r="AT100" s="230"/>
      <c r="AU100" s="230"/>
      <c r="AV100" s="232"/>
      <c r="AW100" s="60"/>
      <c r="AX100" s="54"/>
      <c r="AY100" s="54"/>
      <c r="AZ100" s="54"/>
      <c r="BA100" s="54"/>
      <c r="BB100" s="54"/>
      <c r="BC100" s="54"/>
      <c r="BD100" s="54"/>
      <c r="BE100" s="53"/>
    </row>
    <row r="101" spans="1:57" ht="4.7" customHeight="1">
      <c r="A101" s="422"/>
      <c r="B101" s="423"/>
      <c r="C101" s="423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  <c r="T101" s="430"/>
      <c r="U101" s="413"/>
      <c r="V101" s="413"/>
      <c r="W101" s="413"/>
      <c r="X101" s="306"/>
      <c r="Y101" s="306"/>
      <c r="Z101" s="414"/>
      <c r="AA101" s="414"/>
      <c r="AB101" s="414"/>
      <c r="AC101" s="414"/>
      <c r="AD101" s="31"/>
      <c r="AE101" s="39"/>
      <c r="AF101" s="33"/>
      <c r="AG101" s="31"/>
      <c r="AH101" s="39"/>
      <c r="AI101" s="33"/>
      <c r="AJ101" s="31"/>
      <c r="AK101" s="39"/>
      <c r="AL101" s="40"/>
      <c r="AM101" s="238"/>
      <c r="AN101" s="31"/>
      <c r="AO101" s="32"/>
      <c r="AP101" s="32"/>
      <c r="AQ101" s="32"/>
      <c r="AR101" s="32"/>
      <c r="AS101" s="33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6.5" customHeight="1">
      <c r="A102" s="422" t="str">
        <f>A46</f>
        <v/>
      </c>
      <c r="B102" s="423"/>
      <c r="C102" s="423"/>
      <c r="D102" s="430" t="str">
        <f>D46</f>
        <v/>
      </c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13" t="str">
        <f>U46</f>
        <v/>
      </c>
      <c r="V102" s="413"/>
      <c r="W102" s="413"/>
      <c r="X102" s="306" t="str">
        <f>X46</f>
        <v/>
      </c>
      <c r="Y102" s="306"/>
      <c r="Z102" s="414" t="str">
        <f>Z46</f>
        <v/>
      </c>
      <c r="AA102" s="414"/>
      <c r="AB102" s="414"/>
      <c r="AC102" s="414"/>
      <c r="AD102" s="55" t="str">
        <f t="shared" ref="AD102:AL102" si="7">AD46</f>
        <v xml:space="preserve"> </v>
      </c>
      <c r="AE102" s="13" t="str">
        <f t="shared" si="7"/>
        <v xml:space="preserve"> </v>
      </c>
      <c r="AF102" s="13" t="str">
        <f t="shared" si="7"/>
        <v xml:space="preserve"> </v>
      </c>
      <c r="AG102" s="13" t="str">
        <f t="shared" si="7"/>
        <v xml:space="preserve"> </v>
      </c>
      <c r="AH102" s="13" t="str">
        <f t="shared" si="7"/>
        <v xml:space="preserve"> </v>
      </c>
      <c r="AI102" s="13" t="str">
        <f t="shared" si="7"/>
        <v xml:space="preserve"> </v>
      </c>
      <c r="AJ102" s="13" t="str">
        <f t="shared" si="7"/>
        <v xml:space="preserve"> </v>
      </c>
      <c r="AK102" s="13" t="str">
        <f t="shared" si="7"/>
        <v xml:space="preserve"> </v>
      </c>
      <c r="AL102" s="12" t="str">
        <f t="shared" si="7"/>
        <v/>
      </c>
      <c r="AM102" s="238"/>
      <c r="AN102" s="60"/>
      <c r="AO102" s="229"/>
      <c r="AP102" s="229"/>
      <c r="AQ102" s="231"/>
      <c r="AR102" s="60"/>
      <c r="AS102" s="229"/>
      <c r="AT102" s="230"/>
      <c r="AU102" s="230"/>
      <c r="AV102" s="232"/>
      <c r="AW102" s="60"/>
      <c r="AX102" s="54"/>
      <c r="AY102" s="54"/>
      <c r="AZ102" s="54"/>
      <c r="BA102" s="54"/>
      <c r="BB102" s="54"/>
      <c r="BC102" s="54"/>
      <c r="BD102" s="54"/>
      <c r="BE102" s="53"/>
    </row>
    <row r="103" spans="1:57" ht="4.7" customHeight="1">
      <c r="A103" s="422"/>
      <c r="B103" s="423"/>
      <c r="C103" s="423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  <c r="T103" s="430"/>
      <c r="U103" s="413"/>
      <c r="V103" s="413"/>
      <c r="W103" s="413"/>
      <c r="X103" s="306"/>
      <c r="Y103" s="306"/>
      <c r="Z103" s="414"/>
      <c r="AA103" s="414"/>
      <c r="AB103" s="414"/>
      <c r="AC103" s="414"/>
      <c r="AD103" s="31"/>
      <c r="AE103" s="39"/>
      <c r="AF103" s="33"/>
      <c r="AG103" s="31"/>
      <c r="AH103" s="39"/>
      <c r="AI103" s="33"/>
      <c r="AJ103" s="31"/>
      <c r="AK103" s="39"/>
      <c r="AL103" s="40"/>
      <c r="AM103" s="238"/>
      <c r="AN103" s="31"/>
      <c r="AO103" s="32"/>
      <c r="AP103" s="32"/>
      <c r="AQ103" s="32"/>
      <c r="AR103" s="32"/>
      <c r="AS103" s="33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6.5" customHeight="1">
      <c r="A104" s="422" t="str">
        <f>A48</f>
        <v/>
      </c>
      <c r="B104" s="423"/>
      <c r="C104" s="423"/>
      <c r="D104" s="430" t="str">
        <f>D48</f>
        <v/>
      </c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  <c r="T104" s="430"/>
      <c r="U104" s="413" t="str">
        <f>U48</f>
        <v/>
      </c>
      <c r="V104" s="413"/>
      <c r="W104" s="413"/>
      <c r="X104" s="306" t="str">
        <f>X48</f>
        <v/>
      </c>
      <c r="Y104" s="306"/>
      <c r="Z104" s="414" t="str">
        <f>Z48</f>
        <v/>
      </c>
      <c r="AA104" s="414"/>
      <c r="AB104" s="414"/>
      <c r="AC104" s="414"/>
      <c r="AD104" s="55" t="str">
        <f t="shared" ref="AD104:AL104" si="8">AD48</f>
        <v xml:space="preserve"> </v>
      </c>
      <c r="AE104" s="13" t="str">
        <f t="shared" si="8"/>
        <v xml:space="preserve"> </v>
      </c>
      <c r="AF104" s="13" t="str">
        <f t="shared" si="8"/>
        <v xml:space="preserve"> </v>
      </c>
      <c r="AG104" s="13" t="str">
        <f t="shared" si="8"/>
        <v xml:space="preserve"> </v>
      </c>
      <c r="AH104" s="13" t="str">
        <f t="shared" si="8"/>
        <v xml:space="preserve"> </v>
      </c>
      <c r="AI104" s="13" t="str">
        <f t="shared" si="8"/>
        <v xml:space="preserve"> </v>
      </c>
      <c r="AJ104" s="13" t="str">
        <f t="shared" si="8"/>
        <v xml:space="preserve"> </v>
      </c>
      <c r="AK104" s="13" t="str">
        <f t="shared" si="8"/>
        <v xml:space="preserve"> </v>
      </c>
      <c r="AL104" s="12" t="str">
        <f t="shared" si="8"/>
        <v/>
      </c>
      <c r="AM104" s="238"/>
      <c r="AN104" s="60"/>
      <c r="AO104" s="229"/>
      <c r="AP104" s="229"/>
      <c r="AQ104" s="231"/>
      <c r="AR104" s="60"/>
      <c r="AS104" s="229"/>
      <c r="AT104" s="230"/>
      <c r="AU104" s="230"/>
      <c r="AV104" s="232"/>
      <c r="AW104" s="60"/>
      <c r="AX104" s="54"/>
      <c r="AY104" s="54"/>
      <c r="AZ104" s="54"/>
      <c r="BA104" s="54"/>
      <c r="BB104" s="54"/>
      <c r="BC104" s="54"/>
      <c r="BD104" s="54"/>
      <c r="BE104" s="53"/>
    </row>
    <row r="105" spans="1:57" ht="4.7" customHeight="1">
      <c r="A105" s="422"/>
      <c r="B105" s="423"/>
      <c r="C105" s="423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13"/>
      <c r="V105" s="413"/>
      <c r="W105" s="413"/>
      <c r="X105" s="306"/>
      <c r="Y105" s="306"/>
      <c r="Z105" s="414"/>
      <c r="AA105" s="414"/>
      <c r="AB105" s="414"/>
      <c r="AC105" s="414"/>
      <c r="AD105" s="31"/>
      <c r="AE105" s="39"/>
      <c r="AF105" s="33"/>
      <c r="AG105" s="31"/>
      <c r="AH105" s="39"/>
      <c r="AI105" s="33"/>
      <c r="AJ105" s="31"/>
      <c r="AK105" s="39"/>
      <c r="AL105" s="40"/>
      <c r="AM105" s="238"/>
      <c r="AN105" s="31"/>
      <c r="AO105" s="32"/>
      <c r="AP105" s="32"/>
      <c r="AQ105" s="32"/>
      <c r="AR105" s="32"/>
      <c r="AS105" s="33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6.5" customHeight="1">
      <c r="A106" s="422" t="str">
        <f>A50</f>
        <v/>
      </c>
      <c r="B106" s="423"/>
      <c r="C106" s="423"/>
      <c r="D106" s="430" t="str">
        <f>D50</f>
        <v/>
      </c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  <c r="T106" s="430"/>
      <c r="U106" s="413" t="str">
        <f>U50</f>
        <v/>
      </c>
      <c r="V106" s="413"/>
      <c r="W106" s="413"/>
      <c r="X106" s="306" t="str">
        <f>X50</f>
        <v/>
      </c>
      <c r="Y106" s="306"/>
      <c r="Z106" s="414" t="str">
        <f>Z50</f>
        <v/>
      </c>
      <c r="AA106" s="414"/>
      <c r="AB106" s="414"/>
      <c r="AC106" s="414"/>
      <c r="AD106" s="55" t="str">
        <f>AD50</f>
        <v xml:space="preserve"> </v>
      </c>
      <c r="AE106" s="13" t="str">
        <f t="shared" ref="AE106:AL106" si="9">AE50</f>
        <v xml:space="preserve"> </v>
      </c>
      <c r="AF106" s="13" t="str">
        <f t="shared" si="9"/>
        <v xml:space="preserve"> </v>
      </c>
      <c r="AG106" s="13" t="str">
        <f t="shared" si="9"/>
        <v xml:space="preserve"> </v>
      </c>
      <c r="AH106" s="13" t="str">
        <f t="shared" si="9"/>
        <v xml:space="preserve"> </v>
      </c>
      <c r="AI106" s="13" t="str">
        <f t="shared" si="9"/>
        <v xml:space="preserve"> </v>
      </c>
      <c r="AJ106" s="13" t="str">
        <f t="shared" si="9"/>
        <v xml:space="preserve"> </v>
      </c>
      <c r="AK106" s="13" t="str">
        <f t="shared" si="9"/>
        <v xml:space="preserve"> </v>
      </c>
      <c r="AL106" s="12" t="str">
        <f t="shared" si="9"/>
        <v/>
      </c>
      <c r="AM106" s="238"/>
      <c r="AN106" s="60"/>
      <c r="AO106" s="229"/>
      <c r="AP106" s="229"/>
      <c r="AQ106" s="231"/>
      <c r="AR106" s="60"/>
      <c r="AS106" s="229"/>
      <c r="AT106" s="230"/>
      <c r="AU106" s="230"/>
      <c r="AV106" s="232"/>
      <c r="AW106" s="60"/>
      <c r="AX106" s="54"/>
      <c r="AY106" s="54"/>
      <c r="AZ106" s="54"/>
      <c r="BA106" s="54"/>
      <c r="BB106" s="54"/>
      <c r="BC106" s="54"/>
      <c r="BD106" s="54"/>
      <c r="BE106" s="53"/>
    </row>
    <row r="107" spans="1:57" ht="4.7" customHeight="1" thickBot="1">
      <c r="A107" s="424"/>
      <c r="B107" s="425"/>
      <c r="C107" s="425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/>
      <c r="U107" s="427"/>
      <c r="V107" s="427"/>
      <c r="W107" s="427"/>
      <c r="X107" s="428"/>
      <c r="Y107" s="428"/>
      <c r="Z107" s="429"/>
      <c r="AA107" s="429"/>
      <c r="AB107" s="429"/>
      <c r="AC107" s="429"/>
      <c r="AD107" s="41"/>
      <c r="AE107" s="25"/>
      <c r="AF107" s="36"/>
      <c r="AG107" s="41"/>
      <c r="AH107" s="25"/>
      <c r="AI107" s="36"/>
      <c r="AJ107" s="41"/>
      <c r="AK107" s="25"/>
      <c r="AL107" s="38"/>
      <c r="AM107" s="238"/>
      <c r="AN107" s="31"/>
      <c r="AO107" s="32"/>
      <c r="AP107" s="32"/>
      <c r="AQ107" s="32"/>
      <c r="AR107" s="32"/>
      <c r="AS107" s="33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6.5" customHeight="1" thickBot="1">
      <c r="A108" s="42" t="s">
        <v>33</v>
      </c>
    </row>
    <row r="109" spans="1:57" ht="18" customHeight="1" thickTop="1" thickBot="1">
      <c r="A109" s="253" t="s">
        <v>73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5"/>
      <c r="V109" s="253" t="s">
        <v>74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5"/>
    </row>
    <row r="110" spans="1:57" ht="18" customHeight="1" thickTop="1" thickBot="1">
      <c r="A110" s="250" t="s">
        <v>62</v>
      </c>
      <c r="B110" s="251"/>
      <c r="C110" s="248" t="s">
        <v>63</v>
      </c>
      <c r="D110" s="249"/>
      <c r="E110" s="250"/>
      <c r="F110" s="251"/>
      <c r="G110" s="248"/>
      <c r="H110" s="249"/>
      <c r="I110" s="250"/>
      <c r="J110" s="251"/>
      <c r="K110" s="248"/>
      <c r="L110" s="249"/>
      <c r="M110" s="250"/>
      <c r="N110" s="249"/>
      <c r="O110" s="250"/>
      <c r="P110" s="251"/>
      <c r="Q110" s="248"/>
      <c r="R110" s="251"/>
      <c r="S110" s="248"/>
      <c r="T110" s="249"/>
      <c r="U110" s="63"/>
      <c r="V110" s="250" t="s">
        <v>61</v>
      </c>
      <c r="W110" s="251"/>
      <c r="X110" s="248" t="s">
        <v>62</v>
      </c>
      <c r="Y110" s="251"/>
      <c r="Z110" s="248" t="s">
        <v>63</v>
      </c>
      <c r="AA110" s="251"/>
      <c r="AB110" s="248"/>
      <c r="AC110" s="251"/>
      <c r="AD110" s="248"/>
      <c r="AE110" s="251"/>
      <c r="AF110" s="248"/>
      <c r="AG110" s="251"/>
      <c r="AH110" s="248"/>
      <c r="AI110" s="251"/>
      <c r="AJ110" s="248"/>
      <c r="AK110" s="251"/>
      <c r="AL110" s="248"/>
      <c r="AM110" s="249"/>
      <c r="AN110" s="250"/>
      <c r="AO110" s="251"/>
      <c r="AP110" s="248"/>
      <c r="AQ110" s="249"/>
      <c r="AR110" s="250"/>
      <c r="AS110" s="251"/>
      <c r="AT110" s="248"/>
      <c r="AU110" s="249"/>
      <c r="AV110" s="250"/>
      <c r="AW110" s="249"/>
      <c r="AX110" s="250"/>
      <c r="AY110" s="251"/>
      <c r="AZ110" s="248"/>
      <c r="BA110" s="251"/>
      <c r="BB110" s="248"/>
      <c r="BC110" s="251"/>
      <c r="BD110" s="248"/>
      <c r="BE110" s="249"/>
    </row>
    <row r="111" spans="1:57" ht="18" customHeight="1" thickTop="1">
      <c r="A111" s="252" t="s">
        <v>76</v>
      </c>
      <c r="B111" s="252"/>
      <c r="C111" s="252"/>
      <c r="D111" s="252"/>
      <c r="E111" s="252" t="s">
        <v>80</v>
      </c>
      <c r="F111" s="252"/>
      <c r="G111" s="252"/>
      <c r="H111" s="252"/>
      <c r="I111" s="252" t="s">
        <v>77</v>
      </c>
      <c r="J111" s="252"/>
      <c r="K111" s="252"/>
      <c r="L111" s="252"/>
      <c r="M111" s="252" t="s">
        <v>75</v>
      </c>
      <c r="N111" s="252"/>
      <c r="O111" s="252" t="s">
        <v>78</v>
      </c>
      <c r="P111" s="252"/>
      <c r="Q111" s="252"/>
      <c r="R111" s="252"/>
      <c r="S111" s="252"/>
      <c r="T111" s="252"/>
      <c r="U111" s="63"/>
      <c r="V111" s="252" t="s">
        <v>79</v>
      </c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 t="s">
        <v>80</v>
      </c>
      <c r="AO111" s="252"/>
      <c r="AP111" s="252"/>
      <c r="AQ111" s="252"/>
      <c r="AR111" s="252" t="s">
        <v>77</v>
      </c>
      <c r="AS111" s="252"/>
      <c r="AT111" s="252"/>
      <c r="AU111" s="252"/>
      <c r="AV111" s="252" t="s">
        <v>75</v>
      </c>
      <c r="AW111" s="252"/>
      <c r="AX111" s="252" t="s">
        <v>78</v>
      </c>
      <c r="AY111" s="252"/>
      <c r="AZ111" s="252"/>
      <c r="BA111" s="252"/>
      <c r="BB111" s="252"/>
      <c r="BC111" s="252"/>
      <c r="BD111" s="252"/>
      <c r="BE111" s="252"/>
    </row>
  </sheetData>
  <sheetProtection sheet="1" objects="1" scenarios="1"/>
  <mergeCells count="348">
    <mergeCell ref="V109:BE109"/>
    <mergeCell ref="V110:W110"/>
    <mergeCell ref="AN74:AS76"/>
    <mergeCell ref="AN81:AV81"/>
    <mergeCell ref="AW81:BE81"/>
    <mergeCell ref="AN87:AQ87"/>
    <mergeCell ref="AR87:AV87"/>
    <mergeCell ref="AW87:BE87"/>
    <mergeCell ref="AR68:BE71"/>
    <mergeCell ref="AN68:AQ71"/>
    <mergeCell ref="U92:W93"/>
    <mergeCell ref="X92:Y93"/>
    <mergeCell ref="Z92:AC93"/>
    <mergeCell ref="U90:W91"/>
    <mergeCell ref="X90:Y91"/>
    <mergeCell ref="Z90:AC91"/>
    <mergeCell ref="AD87:AL87"/>
    <mergeCell ref="X110:Y110"/>
    <mergeCell ref="Z110:AA110"/>
    <mergeCell ref="AB110:AC110"/>
    <mergeCell ref="AD110:AE110"/>
    <mergeCell ref="AF110:AG110"/>
    <mergeCell ref="AH110:AI110"/>
    <mergeCell ref="AJ110:AK110"/>
    <mergeCell ref="V53:BE53"/>
    <mergeCell ref="V54:W54"/>
    <mergeCell ref="V55:AM55"/>
    <mergeCell ref="AN55:AQ55"/>
    <mergeCell ref="AR55:AU55"/>
    <mergeCell ref="AV55:AW55"/>
    <mergeCell ref="AX55:BE55"/>
    <mergeCell ref="AN64:AQ65"/>
    <mergeCell ref="AR64:BE65"/>
    <mergeCell ref="AN61:AP62"/>
    <mergeCell ref="P62:V63"/>
    <mergeCell ref="W62:AF63"/>
    <mergeCell ref="AT54:AU54"/>
    <mergeCell ref="AV54:AW54"/>
    <mergeCell ref="AX54:AY54"/>
    <mergeCell ref="AZ54:BA54"/>
    <mergeCell ref="BB54:BC54"/>
    <mergeCell ref="G14:G16"/>
    <mergeCell ref="H14:H16"/>
    <mergeCell ref="A106:C107"/>
    <mergeCell ref="D106:T107"/>
    <mergeCell ref="U106:W107"/>
    <mergeCell ref="X106:Y107"/>
    <mergeCell ref="Z106:AC107"/>
    <mergeCell ref="A70:D73"/>
    <mergeCell ref="L70:L72"/>
    <mergeCell ref="M70:M72"/>
    <mergeCell ref="A74:D77"/>
    <mergeCell ref="E74:M77"/>
    <mergeCell ref="A96:C97"/>
    <mergeCell ref="D96:T97"/>
    <mergeCell ref="U96:W97"/>
    <mergeCell ref="X96:Y97"/>
    <mergeCell ref="Z96:AC97"/>
    <mergeCell ref="A94:C95"/>
    <mergeCell ref="D94:T95"/>
    <mergeCell ref="U94:W95"/>
    <mergeCell ref="X94:Y95"/>
    <mergeCell ref="Z94:AC95"/>
    <mergeCell ref="A92:C93"/>
    <mergeCell ref="D92:T93"/>
    <mergeCell ref="A90:C91"/>
    <mergeCell ref="A10:D10"/>
    <mergeCell ref="G10:H10"/>
    <mergeCell ref="A14:D17"/>
    <mergeCell ref="L14:L16"/>
    <mergeCell ref="M14:M16"/>
    <mergeCell ref="A18:D21"/>
    <mergeCell ref="E18:M21"/>
    <mergeCell ref="A66:D66"/>
    <mergeCell ref="G66:H66"/>
    <mergeCell ref="A48:C49"/>
    <mergeCell ref="D48:T49"/>
    <mergeCell ref="A44:C45"/>
    <mergeCell ref="D44:T45"/>
    <mergeCell ref="A38:C39"/>
    <mergeCell ref="D38:T39"/>
    <mergeCell ref="A32:C33"/>
    <mergeCell ref="D32:T33"/>
    <mergeCell ref="A22:D24"/>
    <mergeCell ref="O16:Q19"/>
    <mergeCell ref="R16:X19"/>
    <mergeCell ref="E14:E16"/>
    <mergeCell ref="F14:F16"/>
    <mergeCell ref="D90:T91"/>
    <mergeCell ref="A100:C101"/>
    <mergeCell ref="D100:T101"/>
    <mergeCell ref="U100:W101"/>
    <mergeCell ref="X100:Y101"/>
    <mergeCell ref="Z100:AC101"/>
    <mergeCell ref="A98:C99"/>
    <mergeCell ref="D98:T99"/>
    <mergeCell ref="U98:W99"/>
    <mergeCell ref="X98:Y99"/>
    <mergeCell ref="Z98:AC99"/>
    <mergeCell ref="A104:C105"/>
    <mergeCell ref="D104:T105"/>
    <mergeCell ref="U104:W105"/>
    <mergeCell ref="X104:Y105"/>
    <mergeCell ref="Z104:AC105"/>
    <mergeCell ref="A102:C103"/>
    <mergeCell ref="D102:T103"/>
    <mergeCell ref="U102:W103"/>
    <mergeCell ref="X102:Y103"/>
    <mergeCell ref="Z102:AC103"/>
    <mergeCell ref="A88:C89"/>
    <mergeCell ref="D88:T89"/>
    <mergeCell ref="U88:W89"/>
    <mergeCell ref="X88:Y89"/>
    <mergeCell ref="Z88:AC89"/>
    <mergeCell ref="A87:C87"/>
    <mergeCell ref="D87:T87"/>
    <mergeCell ref="U87:W87"/>
    <mergeCell ref="X87:Y87"/>
    <mergeCell ref="Z87:AC87"/>
    <mergeCell ref="A81:D81"/>
    <mergeCell ref="E81:I81"/>
    <mergeCell ref="J81:R81"/>
    <mergeCell ref="S81:AA81"/>
    <mergeCell ref="AE81:AH81"/>
    <mergeCell ref="AI81:AM81"/>
    <mergeCell ref="A78:D80"/>
    <mergeCell ref="O72:Q75"/>
    <mergeCell ref="R72:X75"/>
    <mergeCell ref="Y72:Z75"/>
    <mergeCell ref="AA72:AE75"/>
    <mergeCell ref="AF72:AL75"/>
    <mergeCell ref="O76:Q79"/>
    <mergeCell ref="R76:X79"/>
    <mergeCell ref="Y76:Z79"/>
    <mergeCell ref="AA76:AE79"/>
    <mergeCell ref="AF76:AL79"/>
    <mergeCell ref="E70:E72"/>
    <mergeCell ref="F70:F72"/>
    <mergeCell ref="G70:G72"/>
    <mergeCell ref="H70:H72"/>
    <mergeCell ref="I70:I72"/>
    <mergeCell ref="J70:J72"/>
    <mergeCell ref="K70:K72"/>
    <mergeCell ref="O68:Q71"/>
    <mergeCell ref="R68:X71"/>
    <mergeCell ref="Y68:Z71"/>
    <mergeCell ref="AA68:AE71"/>
    <mergeCell ref="AF68:AL71"/>
    <mergeCell ref="O67:Q67"/>
    <mergeCell ref="R67:X67"/>
    <mergeCell ref="Y67:AE67"/>
    <mergeCell ref="AF67:AL67"/>
    <mergeCell ref="AN67:AQ67"/>
    <mergeCell ref="AR67:BE67"/>
    <mergeCell ref="E66:F66"/>
    <mergeCell ref="R66:X66"/>
    <mergeCell ref="Y66:AE66"/>
    <mergeCell ref="O65:Q66"/>
    <mergeCell ref="R65:X65"/>
    <mergeCell ref="Y65:AE65"/>
    <mergeCell ref="AF65:AL65"/>
    <mergeCell ref="AF66:AL66"/>
    <mergeCell ref="AN66:AQ66"/>
    <mergeCell ref="AR66:BE66"/>
    <mergeCell ref="A63:C63"/>
    <mergeCell ref="AN63:AQ63"/>
    <mergeCell ref="AR63:BE63"/>
    <mergeCell ref="AS61:AT62"/>
    <mergeCell ref="AU61:BE62"/>
    <mergeCell ref="AP57:AR57"/>
    <mergeCell ref="AS57:BE57"/>
    <mergeCell ref="AD58:AF58"/>
    <mergeCell ref="AG58:AH58"/>
    <mergeCell ref="AI58:AL58"/>
    <mergeCell ref="AM58:AN59"/>
    <mergeCell ref="AP58:AR60"/>
    <mergeCell ref="AS58:BE60"/>
    <mergeCell ref="U48:W49"/>
    <mergeCell ref="X48:Y49"/>
    <mergeCell ref="Z48:AC49"/>
    <mergeCell ref="A50:C51"/>
    <mergeCell ref="D50:T51"/>
    <mergeCell ref="U50:W51"/>
    <mergeCell ref="X50:Y51"/>
    <mergeCell ref="Z50:AC51"/>
    <mergeCell ref="A46:C47"/>
    <mergeCell ref="D46:T47"/>
    <mergeCell ref="U46:W47"/>
    <mergeCell ref="X46:Y47"/>
    <mergeCell ref="Z46:AC47"/>
    <mergeCell ref="U44:W45"/>
    <mergeCell ref="X44:Y45"/>
    <mergeCell ref="Z44:AC45"/>
    <mergeCell ref="A42:C43"/>
    <mergeCell ref="D42:T43"/>
    <mergeCell ref="U42:W43"/>
    <mergeCell ref="X42:Y43"/>
    <mergeCell ref="Z42:AC43"/>
    <mergeCell ref="A40:C41"/>
    <mergeCell ref="D40:T41"/>
    <mergeCell ref="U40:W41"/>
    <mergeCell ref="X40:Y41"/>
    <mergeCell ref="Z40:AC41"/>
    <mergeCell ref="U38:W39"/>
    <mergeCell ref="X38:Y39"/>
    <mergeCell ref="Z38:AC39"/>
    <mergeCell ref="A36:C37"/>
    <mergeCell ref="D36:T37"/>
    <mergeCell ref="U36:W37"/>
    <mergeCell ref="X36:Y37"/>
    <mergeCell ref="Z36:AC37"/>
    <mergeCell ref="A34:C35"/>
    <mergeCell ref="D34:T35"/>
    <mergeCell ref="U34:W35"/>
    <mergeCell ref="X34:Y35"/>
    <mergeCell ref="Z34:AC35"/>
    <mergeCell ref="A31:C31"/>
    <mergeCell ref="D31:T31"/>
    <mergeCell ref="U31:W31"/>
    <mergeCell ref="X31:Y31"/>
    <mergeCell ref="Z31:AC31"/>
    <mergeCell ref="AD31:AL31"/>
    <mergeCell ref="A25:D25"/>
    <mergeCell ref="S25:AA25"/>
    <mergeCell ref="AE25:AH25"/>
    <mergeCell ref="AI25:AM25"/>
    <mergeCell ref="E25:I25"/>
    <mergeCell ref="J25:R25"/>
    <mergeCell ref="O20:Q23"/>
    <mergeCell ref="R20:X23"/>
    <mergeCell ref="Y20:Z23"/>
    <mergeCell ref="AA20:AE23"/>
    <mergeCell ref="AF20:AL23"/>
    <mergeCell ref="AR12:BE15"/>
    <mergeCell ref="U32:W33"/>
    <mergeCell ref="X32:Y33"/>
    <mergeCell ref="Z32:AC33"/>
    <mergeCell ref="AW25:BE25"/>
    <mergeCell ref="AN25:AV25"/>
    <mergeCell ref="AN18:AS20"/>
    <mergeCell ref="AN31:AQ31"/>
    <mergeCell ref="AR31:AV31"/>
    <mergeCell ref="AW31:BE31"/>
    <mergeCell ref="I14:I16"/>
    <mergeCell ref="J14:J16"/>
    <mergeCell ref="K14:K16"/>
    <mergeCell ref="O12:Q15"/>
    <mergeCell ref="R12:X15"/>
    <mergeCell ref="Y12:Z15"/>
    <mergeCell ref="AA12:AE15"/>
    <mergeCell ref="AF12:AL15"/>
    <mergeCell ref="AN12:AQ15"/>
    <mergeCell ref="Y16:Z19"/>
    <mergeCell ref="AA16:AE19"/>
    <mergeCell ref="AF16:AL19"/>
    <mergeCell ref="O11:Q11"/>
    <mergeCell ref="R11:X11"/>
    <mergeCell ref="Y11:AE11"/>
    <mergeCell ref="AF11:AL11"/>
    <mergeCell ref="AN11:AQ11"/>
    <mergeCell ref="AR11:BE11"/>
    <mergeCell ref="E10:F10"/>
    <mergeCell ref="R10:X10"/>
    <mergeCell ref="Y10:AE10"/>
    <mergeCell ref="AN8:AQ9"/>
    <mergeCell ref="AR8:BE9"/>
    <mergeCell ref="O9:Q10"/>
    <mergeCell ref="R9:X9"/>
    <mergeCell ref="Y9:AE9"/>
    <mergeCell ref="AF9:AL9"/>
    <mergeCell ref="AF10:AL10"/>
    <mergeCell ref="AN10:AQ10"/>
    <mergeCell ref="AR10:BE10"/>
    <mergeCell ref="AP1:AR1"/>
    <mergeCell ref="AS1:BE1"/>
    <mergeCell ref="AD2:AF2"/>
    <mergeCell ref="AG2:AH2"/>
    <mergeCell ref="AI2:AL2"/>
    <mergeCell ref="AM2:AN3"/>
    <mergeCell ref="AP2:AR4"/>
    <mergeCell ref="AS2:BE4"/>
    <mergeCell ref="AN5:AP6"/>
    <mergeCell ref="AS5:AT6"/>
    <mergeCell ref="AU5:BE6"/>
    <mergeCell ref="P6:V7"/>
    <mergeCell ref="W6:AF7"/>
    <mergeCell ref="A7:C7"/>
    <mergeCell ref="AN7:AQ7"/>
    <mergeCell ref="AR7:BE7"/>
    <mergeCell ref="A53: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X54:Y54"/>
    <mergeCell ref="Z54:AA54"/>
    <mergeCell ref="AB54:AC54"/>
    <mergeCell ref="AD54:AE54"/>
    <mergeCell ref="AF54:AG54"/>
    <mergeCell ref="AH54:AI54"/>
    <mergeCell ref="AJ54:AK54"/>
    <mergeCell ref="BD54:BE54"/>
    <mergeCell ref="A55:D55"/>
    <mergeCell ref="E55:H55"/>
    <mergeCell ref="I55:L55"/>
    <mergeCell ref="M55:N55"/>
    <mergeCell ref="O55:T55"/>
    <mergeCell ref="AL54:AM54"/>
    <mergeCell ref="AN54:AO54"/>
    <mergeCell ref="AP54:AQ54"/>
    <mergeCell ref="AR54:AS54"/>
    <mergeCell ref="A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BD110:BE110"/>
    <mergeCell ref="A111:D111"/>
    <mergeCell ref="E111:H111"/>
    <mergeCell ref="I111:L111"/>
    <mergeCell ref="M111:N111"/>
    <mergeCell ref="O111:T111"/>
    <mergeCell ref="V111:AM111"/>
    <mergeCell ref="AN111:AQ111"/>
    <mergeCell ref="AR111:AU111"/>
    <mergeCell ref="AV111:AW111"/>
    <mergeCell ref="AX111:BE111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</mergeCells>
  <phoneticPr fontId="2"/>
  <printOptions horizontalCentered="1"/>
  <pageMargins left="0.78740157480314965" right="0.11811023622047245" top="0.55118110236220474" bottom="0.15748031496062992" header="0.31496062992125984" footer="0.19685039370078741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11"/>
  <sheetViews>
    <sheetView showZeros="0" zoomScaleNormal="100" workbookViewId="0">
      <selection activeCell="A4" sqref="A4"/>
    </sheetView>
  </sheetViews>
  <sheetFormatPr defaultColWidth="9" defaultRowHeight="13.5"/>
  <cols>
    <col min="1" max="57" width="2.375" style="11" customWidth="1"/>
    <col min="58" max="16384" width="9" style="11"/>
  </cols>
  <sheetData>
    <row r="1" spans="1:57">
      <c r="AP1" s="306" t="s">
        <v>21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</row>
    <row r="2" spans="1:57" s="19" customFormat="1" ht="21">
      <c r="A2" s="18" t="str">
        <f>請求書1ページ!A2</f>
        <v>株式会社 タイコー技建 御中</v>
      </c>
      <c r="S2" s="20" t="s">
        <v>42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314">
        <f>請求書1ページ!AD2</f>
        <v>44561</v>
      </c>
      <c r="AE2" s="314"/>
      <c r="AF2" s="314"/>
      <c r="AG2" s="315" t="s">
        <v>47</v>
      </c>
      <c r="AH2" s="315"/>
      <c r="AI2" s="316" t="s">
        <v>0</v>
      </c>
      <c r="AJ2" s="316"/>
      <c r="AK2" s="316"/>
      <c r="AL2" s="316"/>
      <c r="AM2" s="317" t="s">
        <v>22</v>
      </c>
      <c r="AN2" s="31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</row>
    <row r="3" spans="1:57" s="19" customFormat="1" ht="6.75" customHeight="1">
      <c r="A3" s="18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1"/>
      <c r="AJ3" s="51"/>
      <c r="AK3" s="51"/>
      <c r="AL3" s="51"/>
      <c r="AM3" s="318"/>
      <c r="AN3" s="318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s="19" customFormat="1" ht="21">
      <c r="A4" s="18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" customHeight="1">
      <c r="A5" s="59"/>
      <c r="B5" s="59"/>
      <c r="C5" s="59"/>
      <c r="AN5" s="308" t="s">
        <v>20</v>
      </c>
      <c r="AO5" s="308"/>
      <c r="AP5" s="308"/>
      <c r="AS5" s="325" t="s">
        <v>41</v>
      </c>
      <c r="AT5" s="325"/>
      <c r="AU5" s="333">
        <f>請求書1ページ!AU5</f>
        <v>44561</v>
      </c>
      <c r="AV5" s="333"/>
      <c r="AW5" s="333"/>
      <c r="AX5" s="333"/>
      <c r="AY5" s="333"/>
      <c r="AZ5" s="333"/>
      <c r="BA5" s="333"/>
      <c r="BB5" s="333"/>
      <c r="BC5" s="333"/>
      <c r="BD5" s="333"/>
      <c r="BE5" s="333"/>
    </row>
    <row r="6" spans="1:57" ht="9" customHeight="1" thickBot="1">
      <c r="P6" s="304" t="s">
        <v>2</v>
      </c>
      <c r="Q6" s="304"/>
      <c r="R6" s="304"/>
      <c r="S6" s="304"/>
      <c r="T6" s="304"/>
      <c r="U6" s="304"/>
      <c r="V6" s="304"/>
      <c r="W6" s="400" t="s">
        <v>210</v>
      </c>
      <c r="X6" s="400"/>
      <c r="Y6" s="400"/>
      <c r="Z6" s="400"/>
      <c r="AA6" s="400"/>
      <c r="AB6" s="400"/>
      <c r="AC6" s="400"/>
      <c r="AD6" s="400"/>
      <c r="AE6" s="400"/>
      <c r="AF6" s="400"/>
      <c r="AG6" s="13"/>
      <c r="AH6" s="13"/>
      <c r="AI6" s="13"/>
      <c r="AJ6" s="13"/>
      <c r="AK6" s="13"/>
      <c r="AN6" s="309"/>
      <c r="AO6" s="309"/>
      <c r="AP6" s="309"/>
      <c r="AQ6" s="25"/>
      <c r="AR6" s="25"/>
      <c r="AS6" s="326"/>
      <c r="AT6" s="326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</row>
    <row r="7" spans="1:57" ht="15" customHeight="1">
      <c r="A7" s="294" t="s">
        <v>1</v>
      </c>
      <c r="B7" s="294"/>
      <c r="C7" s="294"/>
      <c r="E7" s="11" t="s">
        <v>17</v>
      </c>
      <c r="J7" s="11" t="s">
        <v>18</v>
      </c>
      <c r="P7" s="305"/>
      <c r="Q7" s="305"/>
      <c r="R7" s="305"/>
      <c r="S7" s="305"/>
      <c r="T7" s="305"/>
      <c r="U7" s="305"/>
      <c r="V7" s="305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26"/>
      <c r="AH7" s="26"/>
      <c r="AI7" s="26"/>
      <c r="AJ7" s="26"/>
      <c r="AK7" s="26"/>
      <c r="AN7" s="319" t="s">
        <v>38</v>
      </c>
      <c r="AO7" s="320"/>
      <c r="AP7" s="320"/>
      <c r="AQ7" s="320"/>
      <c r="AR7" s="340" t="str">
        <f>請求書1ページ!AR7</f>
        <v>〒123-0000　東京都江東区豊洲1-1-1</v>
      </c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1"/>
    </row>
    <row r="8" spans="1:57" ht="7.5" customHeight="1" thickBot="1">
      <c r="AN8" s="321" t="s">
        <v>36</v>
      </c>
      <c r="AO8" s="322"/>
      <c r="AP8" s="322"/>
      <c r="AQ8" s="322"/>
      <c r="AR8" s="342" t="str">
        <f>請求書1ページ!AR8</f>
        <v>株式会社 太閤技建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3"/>
    </row>
    <row r="9" spans="1:57" ht="13.7" customHeight="1">
      <c r="O9" s="299" t="s">
        <v>3</v>
      </c>
      <c r="P9" s="300"/>
      <c r="Q9" s="300"/>
      <c r="R9" s="300" t="s">
        <v>23</v>
      </c>
      <c r="S9" s="300"/>
      <c r="T9" s="300"/>
      <c r="U9" s="300"/>
      <c r="V9" s="300"/>
      <c r="W9" s="300"/>
      <c r="X9" s="300"/>
      <c r="Y9" s="300" t="s">
        <v>24</v>
      </c>
      <c r="Z9" s="300"/>
      <c r="AA9" s="300"/>
      <c r="AB9" s="300"/>
      <c r="AC9" s="300"/>
      <c r="AD9" s="300"/>
      <c r="AE9" s="300"/>
      <c r="AF9" s="300" t="s">
        <v>25</v>
      </c>
      <c r="AG9" s="300"/>
      <c r="AH9" s="300"/>
      <c r="AI9" s="300"/>
      <c r="AJ9" s="300"/>
      <c r="AK9" s="300"/>
      <c r="AL9" s="302"/>
      <c r="AN9" s="321"/>
      <c r="AO9" s="322"/>
      <c r="AP9" s="322"/>
      <c r="AQ9" s="322"/>
      <c r="AR9" s="342">
        <f>請求書1ページ!AR9</f>
        <v>0</v>
      </c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3"/>
    </row>
    <row r="10" spans="1:57" ht="18" customHeight="1" thickBot="1">
      <c r="A10" s="303" t="s">
        <v>64</v>
      </c>
      <c r="B10" s="303"/>
      <c r="C10" s="303"/>
      <c r="D10" s="303"/>
      <c r="E10" s="303" t="s">
        <v>7</v>
      </c>
      <c r="F10" s="303"/>
      <c r="G10" s="303" t="s">
        <v>8</v>
      </c>
      <c r="H10" s="303"/>
      <c r="J10" s="234"/>
      <c r="K10" s="234"/>
      <c r="L10" s="234"/>
      <c r="M10" s="234"/>
      <c r="O10" s="283"/>
      <c r="P10" s="284"/>
      <c r="Q10" s="284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10"/>
      <c r="AN10" s="321" t="s">
        <v>37</v>
      </c>
      <c r="AO10" s="322"/>
      <c r="AP10" s="322"/>
      <c r="AQ10" s="322"/>
      <c r="AR10" s="342" t="str">
        <f>請求書1ページ!AR10</f>
        <v>豊臣秀吉</v>
      </c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3"/>
    </row>
    <row r="11" spans="1:57" ht="18" customHeight="1">
      <c r="A11" s="27"/>
      <c r="B11" s="28"/>
      <c r="C11" s="28"/>
      <c r="D11" s="28"/>
      <c r="E11" s="27"/>
      <c r="F11" s="29"/>
      <c r="G11" s="28"/>
      <c r="H11" s="29"/>
      <c r="J11" s="90"/>
      <c r="K11" s="90"/>
      <c r="L11" s="90"/>
      <c r="M11" s="90"/>
      <c r="O11" s="299"/>
      <c r="P11" s="300"/>
      <c r="Q11" s="300"/>
      <c r="R11" s="300" t="s">
        <v>26</v>
      </c>
      <c r="S11" s="300"/>
      <c r="T11" s="300"/>
      <c r="U11" s="300"/>
      <c r="V11" s="300"/>
      <c r="W11" s="300"/>
      <c r="X11" s="300"/>
      <c r="Y11" s="301" t="s">
        <v>27</v>
      </c>
      <c r="Z11" s="301"/>
      <c r="AA11" s="301"/>
      <c r="AB11" s="301"/>
      <c r="AC11" s="301"/>
      <c r="AD11" s="301"/>
      <c r="AE11" s="301"/>
      <c r="AF11" s="300" t="s">
        <v>28</v>
      </c>
      <c r="AG11" s="300"/>
      <c r="AH11" s="300"/>
      <c r="AI11" s="300"/>
      <c r="AJ11" s="300"/>
      <c r="AK11" s="300"/>
      <c r="AL11" s="302"/>
      <c r="AN11" s="321" t="s">
        <v>39</v>
      </c>
      <c r="AO11" s="322"/>
      <c r="AP11" s="322"/>
      <c r="AQ11" s="322"/>
      <c r="AR11" s="342" t="str">
        <f>請求書1ページ!AR11</f>
        <v>03-1234-5678</v>
      </c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3"/>
    </row>
    <row r="12" spans="1:57" ht="4.7" customHeight="1">
      <c r="A12" s="31"/>
      <c r="B12" s="32"/>
      <c r="C12" s="39"/>
      <c r="D12" s="32"/>
      <c r="E12" s="32"/>
      <c r="F12" s="32"/>
      <c r="G12" s="32"/>
      <c r="H12" s="32"/>
      <c r="J12" s="13"/>
      <c r="K12" s="13"/>
      <c r="L12" s="13"/>
      <c r="M12" s="13"/>
      <c r="O12" s="268" t="s">
        <v>4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411"/>
      <c r="AN12" s="321" t="s">
        <v>40</v>
      </c>
      <c r="AO12" s="322"/>
      <c r="AP12" s="322"/>
      <c r="AQ12" s="322"/>
      <c r="AR12" s="342" t="str">
        <f>請求書1ページ!AR12</f>
        <v>03-1234-5679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</row>
    <row r="13" spans="1:57" ht="4.7" customHeight="1">
      <c r="A13" s="13"/>
      <c r="B13" s="13"/>
      <c r="C13" s="13"/>
      <c r="D13" s="13"/>
      <c r="E13" s="13"/>
      <c r="F13" s="13"/>
      <c r="H13" s="13"/>
      <c r="I13" s="13"/>
      <c r="J13" s="13"/>
      <c r="K13" s="13"/>
      <c r="O13" s="268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411"/>
      <c r="AN13" s="321"/>
      <c r="AO13" s="322"/>
      <c r="AP13" s="322"/>
      <c r="AQ13" s="322"/>
      <c r="AR13" s="342">
        <f>請求書1ページ!AR13</f>
        <v>0</v>
      </c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</row>
    <row r="14" spans="1:57" ht="4.7" customHeight="1">
      <c r="A14" s="359" t="s">
        <v>9</v>
      </c>
      <c r="B14" s="360"/>
      <c r="C14" s="360"/>
      <c r="D14" s="361"/>
      <c r="E14" s="262" t="s">
        <v>61</v>
      </c>
      <c r="F14" s="262" t="s">
        <v>62</v>
      </c>
      <c r="G14" s="262" t="s">
        <v>63</v>
      </c>
      <c r="H14" s="262"/>
      <c r="I14" s="262"/>
      <c r="J14" s="262"/>
      <c r="K14" s="262"/>
      <c r="L14" s="262"/>
      <c r="M14" s="368"/>
      <c r="O14" s="268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411"/>
      <c r="AN14" s="321"/>
      <c r="AO14" s="322"/>
      <c r="AP14" s="322"/>
      <c r="AQ14" s="322"/>
      <c r="AR14" s="342">
        <f>請求書1ページ!AR14</f>
        <v>0</v>
      </c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3"/>
    </row>
    <row r="15" spans="1:57" ht="4.7" customHeight="1">
      <c r="A15" s="362"/>
      <c r="B15" s="363"/>
      <c r="C15" s="363"/>
      <c r="D15" s="364"/>
      <c r="E15" s="263"/>
      <c r="F15" s="263"/>
      <c r="G15" s="263"/>
      <c r="H15" s="263"/>
      <c r="I15" s="263"/>
      <c r="J15" s="263"/>
      <c r="K15" s="263"/>
      <c r="L15" s="263"/>
      <c r="M15" s="369"/>
      <c r="O15" s="268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411"/>
      <c r="AN15" s="321"/>
      <c r="AO15" s="322"/>
      <c r="AP15" s="322"/>
      <c r="AQ15" s="322"/>
      <c r="AR15" s="342">
        <f>請求書1ページ!AR15</f>
        <v>0</v>
      </c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3"/>
    </row>
    <row r="16" spans="1:57" ht="4.7" customHeight="1">
      <c r="A16" s="362"/>
      <c r="B16" s="363"/>
      <c r="C16" s="363"/>
      <c r="D16" s="364"/>
      <c r="E16" s="263"/>
      <c r="F16" s="263"/>
      <c r="G16" s="263"/>
      <c r="H16" s="263"/>
      <c r="I16" s="263"/>
      <c r="J16" s="263"/>
      <c r="K16" s="263"/>
      <c r="L16" s="263"/>
      <c r="M16" s="369"/>
      <c r="O16" s="268" t="s">
        <v>5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4" t="s">
        <v>16</v>
      </c>
      <c r="Z16" s="264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411"/>
      <c r="AN16" s="3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</row>
    <row r="17" spans="1:57" ht="4.7" customHeight="1" thickBot="1">
      <c r="A17" s="365"/>
      <c r="B17" s="366"/>
      <c r="C17" s="366"/>
      <c r="D17" s="367"/>
      <c r="E17" s="36"/>
      <c r="F17" s="35"/>
      <c r="G17" s="35"/>
      <c r="H17" s="35"/>
      <c r="I17" s="35"/>
      <c r="J17" s="35"/>
      <c r="K17" s="35"/>
      <c r="L17" s="36"/>
      <c r="M17" s="36"/>
      <c r="O17" s="268"/>
      <c r="P17" s="267"/>
      <c r="Q17" s="267"/>
      <c r="R17" s="267"/>
      <c r="S17" s="267"/>
      <c r="T17" s="267"/>
      <c r="U17" s="267"/>
      <c r="V17" s="267"/>
      <c r="W17" s="267"/>
      <c r="X17" s="267"/>
      <c r="Y17" s="264"/>
      <c r="Z17" s="264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411"/>
      <c r="AN17" s="3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</row>
    <row r="18" spans="1:57" ht="4.7" customHeight="1">
      <c r="A18" s="370" t="s">
        <v>65</v>
      </c>
      <c r="B18" s="371"/>
      <c r="C18" s="371"/>
      <c r="D18" s="371"/>
      <c r="E18" s="382"/>
      <c r="F18" s="383"/>
      <c r="G18" s="383"/>
      <c r="H18" s="383"/>
      <c r="I18" s="383"/>
      <c r="J18" s="383"/>
      <c r="K18" s="383"/>
      <c r="L18" s="383"/>
      <c r="M18" s="384"/>
      <c r="O18" s="268"/>
      <c r="P18" s="267"/>
      <c r="Q18" s="267"/>
      <c r="R18" s="267"/>
      <c r="S18" s="267"/>
      <c r="T18" s="267"/>
      <c r="U18" s="267"/>
      <c r="V18" s="267"/>
      <c r="W18" s="267"/>
      <c r="X18" s="267"/>
      <c r="Y18" s="264"/>
      <c r="Z18" s="264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411"/>
      <c r="AN18" s="353" t="str">
        <f>請求書1ページ!AN18</f>
        <v>A12345</v>
      </c>
      <c r="AO18" s="354"/>
      <c r="AP18" s="354"/>
      <c r="AQ18" s="354"/>
      <c r="AR18" s="354"/>
      <c r="AS18" s="355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</row>
    <row r="19" spans="1:57" ht="4.7" customHeight="1">
      <c r="A19" s="372"/>
      <c r="B19" s="363"/>
      <c r="C19" s="363"/>
      <c r="D19" s="363"/>
      <c r="E19" s="385"/>
      <c r="F19" s="386"/>
      <c r="G19" s="386"/>
      <c r="H19" s="386"/>
      <c r="I19" s="386"/>
      <c r="J19" s="386"/>
      <c r="K19" s="386"/>
      <c r="L19" s="386"/>
      <c r="M19" s="387"/>
      <c r="O19" s="268"/>
      <c r="P19" s="267"/>
      <c r="Q19" s="267"/>
      <c r="R19" s="267"/>
      <c r="S19" s="267"/>
      <c r="T19" s="267"/>
      <c r="U19" s="267"/>
      <c r="V19" s="267"/>
      <c r="W19" s="267"/>
      <c r="X19" s="267"/>
      <c r="Y19" s="264"/>
      <c r="Z19" s="264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411"/>
      <c r="AN19" s="356"/>
      <c r="AO19" s="357"/>
      <c r="AP19" s="357"/>
      <c r="AQ19" s="357"/>
      <c r="AR19" s="357"/>
      <c r="AS19" s="358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</row>
    <row r="20" spans="1:57" ht="4.7" customHeight="1">
      <c r="A20" s="372"/>
      <c r="B20" s="363"/>
      <c r="C20" s="363"/>
      <c r="D20" s="363"/>
      <c r="E20" s="385"/>
      <c r="F20" s="386"/>
      <c r="G20" s="386"/>
      <c r="H20" s="386"/>
      <c r="I20" s="386"/>
      <c r="J20" s="386"/>
      <c r="K20" s="386"/>
      <c r="L20" s="386"/>
      <c r="M20" s="387"/>
      <c r="O20" s="268" t="s">
        <v>6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411"/>
      <c r="AN20" s="356"/>
      <c r="AO20" s="357"/>
      <c r="AP20" s="357"/>
      <c r="AQ20" s="357"/>
      <c r="AR20" s="357"/>
      <c r="AS20" s="358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</row>
    <row r="21" spans="1:57" ht="4.7" customHeight="1" thickBot="1">
      <c r="A21" s="373"/>
      <c r="B21" s="366"/>
      <c r="C21" s="366"/>
      <c r="D21" s="366"/>
      <c r="E21" s="388"/>
      <c r="F21" s="389"/>
      <c r="G21" s="389"/>
      <c r="H21" s="389"/>
      <c r="I21" s="389"/>
      <c r="J21" s="389"/>
      <c r="K21" s="389"/>
      <c r="L21" s="389"/>
      <c r="M21" s="390"/>
      <c r="O21" s="268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411"/>
      <c r="AN21" s="37"/>
      <c r="AO21" s="35"/>
      <c r="AP21" s="35"/>
      <c r="AQ21" s="35"/>
      <c r="AR21" s="35"/>
      <c r="AS21" s="3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8"/>
    </row>
    <row r="22" spans="1:57" ht="4.7" customHeight="1">
      <c r="A22" s="374" t="s">
        <v>202</v>
      </c>
      <c r="B22" s="374"/>
      <c r="C22" s="374"/>
      <c r="D22" s="374"/>
      <c r="E22" s="50"/>
      <c r="F22" s="50"/>
      <c r="G22" s="50"/>
      <c r="H22" s="50"/>
      <c r="I22" s="50"/>
      <c r="J22" s="50"/>
      <c r="K22" s="50"/>
      <c r="O22" s="268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411"/>
    </row>
    <row r="23" spans="1:57" ht="4.7" customHeight="1" thickBot="1">
      <c r="A23" s="374"/>
      <c r="B23" s="374"/>
      <c r="C23" s="374"/>
      <c r="D23" s="374"/>
      <c r="O23" s="28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412"/>
    </row>
    <row r="24" spans="1:57" ht="4.7" customHeight="1">
      <c r="A24" s="374"/>
      <c r="B24" s="374"/>
      <c r="C24" s="374"/>
      <c r="D24" s="374"/>
    </row>
    <row r="25" spans="1:57" ht="18.95" customHeight="1">
      <c r="A25" s="337" t="s">
        <v>67</v>
      </c>
      <c r="B25" s="338"/>
      <c r="C25" s="338"/>
      <c r="D25" s="339"/>
      <c r="E25" s="337" t="s">
        <v>68</v>
      </c>
      <c r="F25" s="338"/>
      <c r="G25" s="338"/>
      <c r="H25" s="338"/>
      <c r="I25" s="339"/>
      <c r="J25" s="337" t="s">
        <v>203</v>
      </c>
      <c r="K25" s="338"/>
      <c r="L25" s="338"/>
      <c r="M25" s="338"/>
      <c r="N25" s="338"/>
      <c r="O25" s="338"/>
      <c r="P25" s="338"/>
      <c r="Q25" s="338"/>
      <c r="R25" s="339"/>
      <c r="S25" s="306" t="s">
        <v>10</v>
      </c>
      <c r="T25" s="306"/>
      <c r="U25" s="306"/>
      <c r="V25" s="306"/>
      <c r="W25" s="306"/>
      <c r="X25" s="306"/>
      <c r="Y25" s="306"/>
      <c r="Z25" s="306"/>
      <c r="AA25" s="306"/>
      <c r="AB25" s="236"/>
      <c r="AC25" s="234"/>
      <c r="AD25" s="234"/>
      <c r="AE25" s="337" t="s">
        <v>67</v>
      </c>
      <c r="AF25" s="338"/>
      <c r="AG25" s="338"/>
      <c r="AH25" s="339"/>
      <c r="AI25" s="337" t="s">
        <v>68</v>
      </c>
      <c r="AJ25" s="338"/>
      <c r="AK25" s="338"/>
      <c r="AL25" s="338"/>
      <c r="AM25" s="339"/>
      <c r="AN25" s="337" t="s">
        <v>203</v>
      </c>
      <c r="AO25" s="338"/>
      <c r="AP25" s="338"/>
      <c r="AQ25" s="338"/>
      <c r="AR25" s="338"/>
      <c r="AS25" s="338"/>
      <c r="AT25" s="338"/>
      <c r="AU25" s="338"/>
      <c r="AV25" s="339"/>
      <c r="AW25" s="306" t="s">
        <v>10</v>
      </c>
      <c r="AX25" s="306"/>
      <c r="AY25" s="306"/>
      <c r="AZ25" s="306"/>
      <c r="BA25" s="306"/>
      <c r="BB25" s="306"/>
      <c r="BC25" s="306"/>
      <c r="BD25" s="306"/>
      <c r="BE25" s="306"/>
    </row>
    <row r="26" spans="1:57" ht="14.25" customHeight="1">
      <c r="A26" s="60"/>
      <c r="B26" s="229"/>
      <c r="C26" s="229"/>
      <c r="D26" s="231"/>
      <c r="E26" s="60"/>
      <c r="F26" s="229"/>
      <c r="G26" s="230"/>
      <c r="H26" s="230"/>
      <c r="I26" s="232"/>
      <c r="J26" s="60"/>
      <c r="K26" s="54"/>
      <c r="L26" s="54"/>
      <c r="M26" s="54"/>
      <c r="N26" s="54"/>
      <c r="O26" s="54"/>
      <c r="P26" s="54"/>
      <c r="Q26" s="54"/>
      <c r="R26" s="53"/>
      <c r="S26" s="30"/>
      <c r="T26" s="54"/>
      <c r="U26" s="54"/>
      <c r="V26" s="54"/>
      <c r="W26" s="54"/>
      <c r="X26" s="54"/>
      <c r="Y26" s="54"/>
      <c r="Z26" s="54"/>
      <c r="AA26" s="53"/>
      <c r="AB26" s="61"/>
      <c r="AC26" s="230"/>
      <c r="AD26" s="233"/>
      <c r="AE26" s="60"/>
      <c r="AF26" s="229"/>
      <c r="AG26" s="229"/>
      <c r="AH26" s="231"/>
      <c r="AI26" s="60"/>
      <c r="AJ26" s="229"/>
      <c r="AK26" s="230"/>
      <c r="AL26" s="230"/>
      <c r="AM26" s="232"/>
      <c r="AN26" s="60"/>
      <c r="AO26" s="54"/>
      <c r="AP26" s="54"/>
      <c r="AQ26" s="54"/>
      <c r="AR26" s="54"/>
      <c r="AS26" s="54"/>
      <c r="AT26" s="54"/>
      <c r="AU26" s="54"/>
      <c r="AV26" s="53"/>
      <c r="AW26" s="30"/>
      <c r="AX26" s="54"/>
      <c r="AY26" s="54"/>
      <c r="AZ26" s="54"/>
      <c r="BA26" s="54"/>
      <c r="BB26" s="54"/>
      <c r="BC26" s="54"/>
      <c r="BD26" s="54"/>
      <c r="BE26" s="53"/>
    </row>
    <row r="27" spans="1:57" ht="4.7" customHeight="1">
      <c r="A27" s="31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9"/>
      <c r="U27" s="33"/>
      <c r="V27" s="31"/>
      <c r="W27" s="39"/>
      <c r="X27" s="33"/>
      <c r="Y27" s="31"/>
      <c r="Z27" s="39"/>
      <c r="AA27" s="33"/>
      <c r="AB27" s="55"/>
      <c r="AC27" s="13"/>
      <c r="AD27" s="13"/>
      <c r="AE27" s="31"/>
      <c r="AF27" s="32"/>
      <c r="AG27" s="32"/>
      <c r="AH27" s="32"/>
      <c r="AI27" s="32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/>
      <c r="AX27" s="39"/>
      <c r="AY27" s="33"/>
      <c r="AZ27" s="31"/>
      <c r="BA27" s="39"/>
      <c r="BB27" s="33"/>
      <c r="BC27" s="31"/>
      <c r="BD27" s="39"/>
      <c r="BE27" s="33"/>
    </row>
    <row r="28" spans="1:57" ht="14.25" customHeight="1">
      <c r="A28" s="60"/>
      <c r="B28" s="229"/>
      <c r="C28" s="229"/>
      <c r="D28" s="231"/>
      <c r="E28" s="60"/>
      <c r="F28" s="229"/>
      <c r="G28" s="230"/>
      <c r="H28" s="230"/>
      <c r="I28" s="232"/>
      <c r="J28" s="60"/>
      <c r="K28" s="54"/>
      <c r="L28" s="54"/>
      <c r="M28" s="54"/>
      <c r="N28" s="54"/>
      <c r="O28" s="54"/>
      <c r="P28" s="54"/>
      <c r="Q28" s="54"/>
      <c r="R28" s="53"/>
      <c r="S28" s="30"/>
      <c r="T28" s="54"/>
      <c r="U28" s="54"/>
      <c r="V28" s="54"/>
      <c r="W28" s="54"/>
      <c r="X28" s="54"/>
      <c r="Y28" s="54"/>
      <c r="Z28" s="54"/>
      <c r="AA28" s="53"/>
      <c r="AB28" s="61"/>
      <c r="AC28" s="230"/>
      <c r="AD28" s="233"/>
      <c r="AE28" s="60"/>
      <c r="AF28" s="229"/>
      <c r="AG28" s="229"/>
      <c r="AH28" s="231"/>
      <c r="AI28" s="60"/>
      <c r="AJ28" s="229"/>
      <c r="AK28" s="230"/>
      <c r="AL28" s="230"/>
      <c r="AM28" s="232"/>
      <c r="AN28" s="60"/>
      <c r="AO28" s="54"/>
      <c r="AP28" s="54"/>
      <c r="AQ28" s="54"/>
      <c r="AR28" s="54"/>
      <c r="AS28" s="54"/>
      <c r="AT28" s="54"/>
      <c r="AU28" s="54"/>
      <c r="AV28" s="53"/>
      <c r="AW28" s="30"/>
      <c r="AX28" s="54"/>
      <c r="AY28" s="54"/>
      <c r="AZ28" s="54"/>
      <c r="BA28" s="54"/>
      <c r="BB28" s="54"/>
      <c r="BC28" s="54"/>
      <c r="BD28" s="54"/>
      <c r="BE28" s="53"/>
    </row>
    <row r="29" spans="1:57" ht="4.7" customHeight="1">
      <c r="A29" s="31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9"/>
      <c r="U29" s="33"/>
      <c r="V29" s="31"/>
      <c r="W29" s="39"/>
      <c r="X29" s="33"/>
      <c r="Y29" s="31"/>
      <c r="Z29" s="39"/>
      <c r="AA29" s="33"/>
      <c r="AB29" s="55"/>
      <c r="AC29" s="13"/>
      <c r="AD29" s="13"/>
      <c r="AE29" s="31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/>
      <c r="AX29" s="39"/>
      <c r="AY29" s="33"/>
      <c r="AZ29" s="31"/>
      <c r="BA29" s="39"/>
      <c r="BB29" s="33"/>
      <c r="BC29" s="31"/>
      <c r="BD29" s="39"/>
      <c r="BE29" s="33"/>
    </row>
    <row r="30" spans="1:57" ht="4.7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9"/>
      <c r="AX30" s="39"/>
      <c r="AY30" s="39"/>
      <c r="AZ30" s="39"/>
      <c r="BA30" s="39"/>
      <c r="BB30" s="39"/>
      <c r="BC30" s="39"/>
      <c r="BD30" s="39"/>
      <c r="BE30" s="33"/>
    </row>
    <row r="31" spans="1:57" ht="18.95" customHeight="1">
      <c r="A31" s="286" t="s">
        <v>11</v>
      </c>
      <c r="B31" s="287"/>
      <c r="C31" s="287"/>
      <c r="D31" s="287" t="s">
        <v>32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 t="s">
        <v>31</v>
      </c>
      <c r="V31" s="287"/>
      <c r="W31" s="287"/>
      <c r="X31" s="287" t="s">
        <v>14</v>
      </c>
      <c r="Y31" s="287"/>
      <c r="Z31" s="287" t="s">
        <v>30</v>
      </c>
      <c r="AA31" s="287"/>
      <c r="AB31" s="287"/>
      <c r="AC31" s="287"/>
      <c r="AD31" s="347" t="s">
        <v>29</v>
      </c>
      <c r="AE31" s="348"/>
      <c r="AF31" s="348"/>
      <c r="AG31" s="348"/>
      <c r="AH31" s="348"/>
      <c r="AI31" s="348"/>
      <c r="AJ31" s="348"/>
      <c r="AK31" s="348"/>
      <c r="AL31" s="349"/>
      <c r="AM31" s="237"/>
      <c r="AN31" s="337" t="s">
        <v>67</v>
      </c>
      <c r="AO31" s="338"/>
      <c r="AP31" s="338"/>
      <c r="AQ31" s="339"/>
      <c r="AR31" s="337" t="s">
        <v>68</v>
      </c>
      <c r="AS31" s="338"/>
      <c r="AT31" s="338"/>
      <c r="AU31" s="338"/>
      <c r="AV31" s="339"/>
      <c r="AW31" s="337" t="s">
        <v>203</v>
      </c>
      <c r="AX31" s="338"/>
      <c r="AY31" s="338"/>
      <c r="AZ31" s="338"/>
      <c r="BA31" s="338"/>
      <c r="BB31" s="338"/>
      <c r="BC31" s="338"/>
      <c r="BD31" s="338"/>
      <c r="BE31" s="339"/>
    </row>
    <row r="32" spans="1:57" ht="16.5" customHeight="1">
      <c r="A32" s="288" t="str">
        <f>IF(入力!B34="","",入力!B34)</f>
        <v/>
      </c>
      <c r="B32" s="289"/>
      <c r="C32" s="289"/>
      <c r="D32" s="290" t="str">
        <f>IF(入力!C34="","",入力!C34)</f>
        <v/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79" t="str">
        <f>IF(入力!D34="","",入力!D34)</f>
        <v/>
      </c>
      <c r="V32" s="279"/>
      <c r="W32" s="279"/>
      <c r="X32" s="281" t="str">
        <f>IF(入力!E34="","",入力!E34)</f>
        <v/>
      </c>
      <c r="Y32" s="281"/>
      <c r="Z32" s="285" t="str">
        <f>IF(入力!F34="","",入力!F34)</f>
        <v/>
      </c>
      <c r="AA32" s="285"/>
      <c r="AB32" s="285"/>
      <c r="AC32" s="285"/>
      <c r="AD32" s="14" t="str">
        <f>LEFT(RIGHT(" "&amp;入力!G34,9),1)</f>
        <v xml:space="preserve"> </v>
      </c>
      <c r="AE32" s="14" t="str">
        <f>LEFT(RIGHT(" "&amp;入力!G34,8),1)</f>
        <v xml:space="preserve"> </v>
      </c>
      <c r="AF32" s="14" t="str">
        <f>LEFT(RIGHT(" "&amp;入力!G34,7),1)</f>
        <v xml:space="preserve"> </v>
      </c>
      <c r="AG32" s="14" t="str">
        <f>LEFT(RIGHT(" "&amp;入力!G34,6),1)</f>
        <v xml:space="preserve"> </v>
      </c>
      <c r="AH32" s="14" t="str">
        <f>LEFT(RIGHT(" "&amp;入力!G34,5),1)</f>
        <v xml:space="preserve"> </v>
      </c>
      <c r="AI32" s="14" t="str">
        <f>LEFT(RIGHT(" "&amp;入力!G34,4),1)</f>
        <v xml:space="preserve"> </v>
      </c>
      <c r="AJ32" s="14" t="str">
        <f>LEFT(RIGHT(" "&amp;入力!G34,3),1)</f>
        <v xml:space="preserve"> </v>
      </c>
      <c r="AK32" s="14" t="str">
        <f>LEFT(RIGHT(" "&amp;入力!G34,2),1)</f>
        <v xml:space="preserve"> </v>
      </c>
      <c r="AL32" s="15" t="str">
        <f>IF(AND(AK32=" ",LEFT(RIGHT(" "&amp;入力!G34,1),1)="0"),"",LEFT(RIGHT(" "&amp;入力!G34,1),1))</f>
        <v/>
      </c>
      <c r="AM32" s="238"/>
      <c r="AN32" s="60"/>
      <c r="AO32" s="229"/>
      <c r="AP32" s="229"/>
      <c r="AQ32" s="231"/>
      <c r="AR32" s="60"/>
      <c r="AS32" s="229"/>
      <c r="AT32" s="230"/>
      <c r="AU32" s="230"/>
      <c r="AV32" s="232"/>
      <c r="AW32" s="60"/>
      <c r="AX32" s="54"/>
      <c r="AY32" s="54"/>
      <c r="AZ32" s="54"/>
      <c r="BA32" s="54"/>
      <c r="BB32" s="54"/>
      <c r="BC32" s="54"/>
      <c r="BD32" s="54"/>
      <c r="BE32" s="53"/>
    </row>
    <row r="33" spans="1:57" ht="4.7" customHeight="1">
      <c r="A33" s="288"/>
      <c r="B33" s="289"/>
      <c r="C33" s="289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79"/>
      <c r="V33" s="279"/>
      <c r="W33" s="279"/>
      <c r="X33" s="281"/>
      <c r="Y33" s="281"/>
      <c r="Z33" s="285"/>
      <c r="AA33" s="285"/>
      <c r="AB33" s="285"/>
      <c r="AC33" s="285"/>
      <c r="AD33" s="31"/>
      <c r="AE33" s="39"/>
      <c r="AF33" s="33"/>
      <c r="AG33" s="31"/>
      <c r="AH33" s="39"/>
      <c r="AI33" s="33"/>
      <c r="AJ33" s="31"/>
      <c r="AK33" s="39"/>
      <c r="AL33" s="40"/>
      <c r="AM33" s="238"/>
      <c r="AN33" s="31"/>
      <c r="AO33" s="32"/>
      <c r="AP33" s="32"/>
      <c r="AQ33" s="32"/>
      <c r="AR33" s="32"/>
      <c r="AS33" s="3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 customHeight="1">
      <c r="A34" s="256" t="str">
        <f>IF(入力!B35="","",入力!B35)</f>
        <v/>
      </c>
      <c r="B34" s="257"/>
      <c r="C34" s="258"/>
      <c r="D34" s="290" t="str">
        <f>IF(入力!C35="","",入力!C35)</f>
        <v/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79" t="str">
        <f>IF(入力!D35="","",入力!D35)</f>
        <v/>
      </c>
      <c r="V34" s="279"/>
      <c r="W34" s="279"/>
      <c r="X34" s="281" t="str">
        <f>IF(入力!E35="","",入力!E35)</f>
        <v/>
      </c>
      <c r="Y34" s="281"/>
      <c r="Z34" s="285" t="str">
        <f>IF(入力!F35="","",入力!F35)</f>
        <v/>
      </c>
      <c r="AA34" s="285"/>
      <c r="AB34" s="285"/>
      <c r="AC34" s="285"/>
      <c r="AD34" s="16" t="str">
        <f>LEFT(RIGHT(" "&amp;入力!G35,9),1)</f>
        <v xml:space="preserve"> </v>
      </c>
      <c r="AE34" s="17" t="str">
        <f>LEFT(RIGHT(" "&amp;入力!G35,8),1)</f>
        <v xml:space="preserve"> </v>
      </c>
      <c r="AF34" s="17" t="str">
        <f>LEFT(RIGHT(" "&amp;入力!G35,7),1)</f>
        <v xml:space="preserve"> </v>
      </c>
      <c r="AG34" s="17" t="str">
        <f>LEFT(RIGHT(" "&amp;入力!G35,6),1)</f>
        <v xml:space="preserve"> </v>
      </c>
      <c r="AH34" s="17" t="str">
        <f>LEFT(RIGHT(" "&amp;入力!G35,5),1)</f>
        <v xml:space="preserve"> </v>
      </c>
      <c r="AI34" s="17" t="str">
        <f>LEFT(RIGHT(" "&amp;入力!G35,4),1)</f>
        <v xml:space="preserve"> </v>
      </c>
      <c r="AJ34" s="17" t="str">
        <f>LEFT(RIGHT(" "&amp;入力!G35,3),1)</f>
        <v xml:space="preserve"> </v>
      </c>
      <c r="AK34" s="17" t="str">
        <f>LEFT(RIGHT(" "&amp;入力!G35,2),1)</f>
        <v xml:space="preserve"> </v>
      </c>
      <c r="AL34" s="43" t="str">
        <f>IF(AND(AK34=" ",LEFT(RIGHT(" "&amp;入力!G35,1),1)="0"),"",LEFT(RIGHT(" "&amp;入力!G35,1),1))</f>
        <v/>
      </c>
      <c r="AM34" s="238"/>
      <c r="AN34" s="60"/>
      <c r="AO34" s="229"/>
      <c r="AP34" s="229"/>
      <c r="AQ34" s="231"/>
      <c r="AR34" s="60"/>
      <c r="AS34" s="229"/>
      <c r="AT34" s="230"/>
      <c r="AU34" s="230"/>
      <c r="AV34" s="232"/>
      <c r="AW34" s="60"/>
      <c r="AX34" s="54"/>
      <c r="AY34" s="54"/>
      <c r="AZ34" s="54"/>
      <c r="BA34" s="54"/>
      <c r="BB34" s="54"/>
      <c r="BC34" s="54"/>
      <c r="BD34" s="54"/>
      <c r="BE34" s="53"/>
    </row>
    <row r="35" spans="1:57" ht="4.7" customHeight="1">
      <c r="A35" s="259"/>
      <c r="B35" s="260"/>
      <c r="C35" s="261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79"/>
      <c r="V35" s="279"/>
      <c r="W35" s="279"/>
      <c r="X35" s="281"/>
      <c r="Y35" s="281"/>
      <c r="Z35" s="285"/>
      <c r="AA35" s="285"/>
      <c r="AB35" s="285"/>
      <c r="AC35" s="285"/>
      <c r="AD35" s="31"/>
      <c r="AE35" s="39"/>
      <c r="AF35" s="33"/>
      <c r="AG35" s="31"/>
      <c r="AH35" s="39"/>
      <c r="AI35" s="33"/>
      <c r="AJ35" s="31"/>
      <c r="AK35" s="39"/>
      <c r="AL35" s="40"/>
      <c r="AM35" s="238"/>
      <c r="AN35" s="31"/>
      <c r="AO35" s="32"/>
      <c r="AP35" s="32"/>
      <c r="AQ35" s="32"/>
      <c r="AR35" s="32"/>
      <c r="AS35" s="3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6.5" customHeight="1">
      <c r="A36" s="256" t="str">
        <f>IF(入力!B36="","",入力!B36)</f>
        <v/>
      </c>
      <c r="B36" s="257"/>
      <c r="C36" s="258"/>
      <c r="D36" s="290" t="str">
        <f>IF(入力!C36="","",入力!C36)</f>
        <v/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79" t="str">
        <f>IF(入力!D36="","",入力!D36)</f>
        <v/>
      </c>
      <c r="V36" s="279"/>
      <c r="W36" s="279"/>
      <c r="X36" s="281" t="str">
        <f>IF(入力!E36="","",入力!E36)</f>
        <v/>
      </c>
      <c r="Y36" s="281"/>
      <c r="Z36" s="285" t="str">
        <f>IF(入力!F36="","",入力!F36)</f>
        <v/>
      </c>
      <c r="AA36" s="285"/>
      <c r="AB36" s="285"/>
      <c r="AC36" s="285"/>
      <c r="AD36" s="16" t="str">
        <f>LEFT(RIGHT(" "&amp;入力!G36,9),1)</f>
        <v xml:space="preserve"> </v>
      </c>
      <c r="AE36" s="17" t="str">
        <f>LEFT(RIGHT(" "&amp;入力!G36,8),1)</f>
        <v xml:space="preserve"> </v>
      </c>
      <c r="AF36" s="17" t="str">
        <f>LEFT(RIGHT(" "&amp;入力!G36,7),1)</f>
        <v xml:space="preserve"> </v>
      </c>
      <c r="AG36" s="17" t="str">
        <f>LEFT(RIGHT(" "&amp;入力!G36,6),1)</f>
        <v xml:space="preserve"> </v>
      </c>
      <c r="AH36" s="17" t="str">
        <f>LEFT(RIGHT(" "&amp;入力!G36,5),1)</f>
        <v xml:space="preserve"> </v>
      </c>
      <c r="AI36" s="17" t="str">
        <f>LEFT(RIGHT(" "&amp;入力!G36,4),1)</f>
        <v xml:space="preserve"> </v>
      </c>
      <c r="AJ36" s="17" t="str">
        <f>LEFT(RIGHT(" "&amp;入力!G36,3),1)</f>
        <v xml:space="preserve"> </v>
      </c>
      <c r="AK36" s="17" t="str">
        <f>LEFT(RIGHT(" "&amp;入力!G36,2),1)</f>
        <v xml:space="preserve"> </v>
      </c>
      <c r="AL36" s="15" t="str">
        <f>IF(AND(AK36=" ",LEFT(RIGHT(" "&amp;入力!G36,1),1)="0"),"",LEFT(RIGHT(" "&amp;入力!G36,1),1))</f>
        <v/>
      </c>
      <c r="AM36" s="238"/>
      <c r="AN36" s="60"/>
      <c r="AO36" s="229"/>
      <c r="AP36" s="229"/>
      <c r="AQ36" s="231"/>
      <c r="AR36" s="60"/>
      <c r="AS36" s="229"/>
      <c r="AT36" s="230"/>
      <c r="AU36" s="230"/>
      <c r="AV36" s="232"/>
      <c r="AW36" s="60"/>
      <c r="AX36" s="54"/>
      <c r="AY36" s="54"/>
      <c r="AZ36" s="54"/>
      <c r="BA36" s="54"/>
      <c r="BB36" s="54"/>
      <c r="BC36" s="54"/>
      <c r="BD36" s="54"/>
      <c r="BE36" s="53"/>
    </row>
    <row r="37" spans="1:57" ht="4.7" customHeight="1">
      <c r="A37" s="259"/>
      <c r="B37" s="260"/>
      <c r="C37" s="261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79"/>
      <c r="V37" s="279"/>
      <c r="W37" s="279"/>
      <c r="X37" s="281"/>
      <c r="Y37" s="281"/>
      <c r="Z37" s="285"/>
      <c r="AA37" s="285"/>
      <c r="AB37" s="285"/>
      <c r="AC37" s="285"/>
      <c r="AD37" s="31"/>
      <c r="AE37" s="39"/>
      <c r="AF37" s="33"/>
      <c r="AG37" s="31"/>
      <c r="AH37" s="39"/>
      <c r="AI37" s="33"/>
      <c r="AJ37" s="31"/>
      <c r="AK37" s="39"/>
      <c r="AL37" s="40"/>
      <c r="AM37" s="238"/>
      <c r="AN37" s="31"/>
      <c r="AO37" s="32"/>
      <c r="AP37" s="32"/>
      <c r="AQ37" s="32"/>
      <c r="AR37" s="32"/>
      <c r="AS37" s="3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256" t="str">
        <f>IF(入力!B37="","",入力!B37)</f>
        <v/>
      </c>
      <c r="B38" s="257"/>
      <c r="C38" s="258"/>
      <c r="D38" s="290" t="str">
        <f>IF(入力!C37="","",入力!C37)</f>
        <v/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79" t="str">
        <f>IF(入力!D37="","",入力!D37)</f>
        <v/>
      </c>
      <c r="V38" s="279"/>
      <c r="W38" s="279"/>
      <c r="X38" s="281" t="str">
        <f>IF(入力!E37="","",入力!E37)</f>
        <v/>
      </c>
      <c r="Y38" s="281"/>
      <c r="Z38" s="285" t="str">
        <f>IF(入力!F37="","",入力!F37)</f>
        <v/>
      </c>
      <c r="AA38" s="285"/>
      <c r="AB38" s="285"/>
      <c r="AC38" s="285"/>
      <c r="AD38" s="16" t="str">
        <f>LEFT(RIGHT(" "&amp;入力!G37,9),1)</f>
        <v xml:space="preserve"> </v>
      </c>
      <c r="AE38" s="17" t="str">
        <f>LEFT(RIGHT(" "&amp;入力!G37,8),1)</f>
        <v xml:space="preserve"> </v>
      </c>
      <c r="AF38" s="17" t="str">
        <f>LEFT(RIGHT(" "&amp;入力!G37,7),1)</f>
        <v xml:space="preserve"> </v>
      </c>
      <c r="AG38" s="17" t="str">
        <f>LEFT(RIGHT(" "&amp;入力!G37,6),1)</f>
        <v xml:space="preserve"> </v>
      </c>
      <c r="AH38" s="17" t="str">
        <f>LEFT(RIGHT(" "&amp;入力!G37,5),1)</f>
        <v xml:space="preserve"> </v>
      </c>
      <c r="AI38" s="17" t="str">
        <f>LEFT(RIGHT(" "&amp;入力!G37,4),1)</f>
        <v xml:space="preserve"> </v>
      </c>
      <c r="AJ38" s="17" t="str">
        <f>LEFT(RIGHT(" "&amp;入力!G37,3),1)</f>
        <v xml:space="preserve"> </v>
      </c>
      <c r="AK38" s="17" t="str">
        <f>LEFT(RIGHT(" "&amp;入力!G37,2),1)</f>
        <v xml:space="preserve"> </v>
      </c>
      <c r="AL38" s="15" t="str">
        <f>IF(AND(AK38=" ",LEFT(RIGHT(" "&amp;入力!G37,1),1)="0"),"",LEFT(RIGHT(" "&amp;入力!G37,1),1))</f>
        <v/>
      </c>
      <c r="AM38" s="238"/>
      <c r="AN38" s="60"/>
      <c r="AO38" s="229"/>
      <c r="AP38" s="229"/>
      <c r="AQ38" s="231"/>
      <c r="AR38" s="60"/>
      <c r="AS38" s="229"/>
      <c r="AT38" s="230"/>
      <c r="AU38" s="230"/>
      <c r="AV38" s="232"/>
      <c r="AW38" s="60"/>
      <c r="AX38" s="54"/>
      <c r="AY38" s="54"/>
      <c r="AZ38" s="54"/>
      <c r="BA38" s="54"/>
      <c r="BB38" s="54"/>
      <c r="BC38" s="54"/>
      <c r="BD38" s="54"/>
      <c r="BE38" s="53"/>
    </row>
    <row r="39" spans="1:57" ht="4.7" customHeight="1">
      <c r="A39" s="259"/>
      <c r="B39" s="260"/>
      <c r="C39" s="261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79"/>
      <c r="V39" s="279"/>
      <c r="W39" s="279"/>
      <c r="X39" s="281"/>
      <c r="Y39" s="281"/>
      <c r="Z39" s="285"/>
      <c r="AA39" s="285"/>
      <c r="AB39" s="285"/>
      <c r="AC39" s="285"/>
      <c r="AD39" s="31"/>
      <c r="AE39" s="39"/>
      <c r="AF39" s="33"/>
      <c r="AG39" s="31"/>
      <c r="AH39" s="39"/>
      <c r="AI39" s="33"/>
      <c r="AJ39" s="31"/>
      <c r="AK39" s="39"/>
      <c r="AL39" s="40"/>
      <c r="AM39" s="238"/>
      <c r="AN39" s="31"/>
      <c r="AO39" s="32"/>
      <c r="AP39" s="32"/>
      <c r="AQ39" s="32"/>
      <c r="AR39" s="32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6.5" customHeight="1">
      <c r="A40" s="256" t="str">
        <f>IF(入力!B38="","",入力!B38)</f>
        <v/>
      </c>
      <c r="B40" s="257"/>
      <c r="C40" s="258"/>
      <c r="D40" s="290" t="str">
        <f>IF(入力!C38="","",入力!C38)</f>
        <v/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79" t="str">
        <f>IF(入力!D38="","",入力!D38)</f>
        <v/>
      </c>
      <c r="V40" s="279"/>
      <c r="W40" s="279"/>
      <c r="X40" s="281" t="str">
        <f>IF(入力!E38="","",入力!E38)</f>
        <v/>
      </c>
      <c r="Y40" s="281"/>
      <c r="Z40" s="285" t="str">
        <f>IF(入力!F38="","",入力!F38)</f>
        <v/>
      </c>
      <c r="AA40" s="285"/>
      <c r="AB40" s="285"/>
      <c r="AC40" s="285"/>
      <c r="AD40" s="16" t="str">
        <f>LEFT(RIGHT(" "&amp;入力!G38,9),1)</f>
        <v xml:space="preserve"> </v>
      </c>
      <c r="AE40" s="17" t="str">
        <f>LEFT(RIGHT(" "&amp;入力!G38,8),1)</f>
        <v xml:space="preserve"> </v>
      </c>
      <c r="AF40" s="17" t="str">
        <f>LEFT(RIGHT(" "&amp;入力!G38,7),1)</f>
        <v xml:space="preserve"> </v>
      </c>
      <c r="AG40" s="17" t="str">
        <f>LEFT(RIGHT(" "&amp;入力!G38,6),1)</f>
        <v xml:space="preserve"> </v>
      </c>
      <c r="AH40" s="17" t="str">
        <f>LEFT(RIGHT(" "&amp;入力!G38,5),1)</f>
        <v xml:space="preserve"> </v>
      </c>
      <c r="AI40" s="17" t="str">
        <f>LEFT(RIGHT(" "&amp;入力!G38,4),1)</f>
        <v xml:space="preserve"> </v>
      </c>
      <c r="AJ40" s="17" t="str">
        <f>LEFT(RIGHT(" "&amp;入力!G38,3),1)</f>
        <v xml:space="preserve"> </v>
      </c>
      <c r="AK40" s="17" t="str">
        <f>LEFT(RIGHT(" "&amp;入力!G38,2),1)</f>
        <v xml:space="preserve"> </v>
      </c>
      <c r="AL40" s="15" t="str">
        <f>IF(AND(AK40=" ",LEFT(RIGHT(" "&amp;入力!G38,1),1)="0"),"",LEFT(RIGHT(" "&amp;入力!G38,1),1))</f>
        <v/>
      </c>
      <c r="AM40" s="238"/>
      <c r="AN40" s="60"/>
      <c r="AO40" s="229"/>
      <c r="AP40" s="229"/>
      <c r="AQ40" s="231"/>
      <c r="AR40" s="60"/>
      <c r="AS40" s="229"/>
      <c r="AT40" s="230"/>
      <c r="AU40" s="230"/>
      <c r="AV40" s="232"/>
      <c r="AW40" s="60"/>
      <c r="AX40" s="54"/>
      <c r="AY40" s="54"/>
      <c r="AZ40" s="54"/>
      <c r="BA40" s="54"/>
      <c r="BB40" s="54"/>
      <c r="BC40" s="54"/>
      <c r="BD40" s="54"/>
      <c r="BE40" s="53"/>
    </row>
    <row r="41" spans="1:57" ht="4.7" customHeight="1">
      <c r="A41" s="259"/>
      <c r="B41" s="260"/>
      <c r="C41" s="261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79"/>
      <c r="V41" s="279"/>
      <c r="W41" s="279"/>
      <c r="X41" s="281"/>
      <c r="Y41" s="281"/>
      <c r="Z41" s="285"/>
      <c r="AA41" s="285"/>
      <c r="AB41" s="285"/>
      <c r="AC41" s="285"/>
      <c r="AD41" s="31"/>
      <c r="AE41" s="39"/>
      <c r="AF41" s="33"/>
      <c r="AG41" s="31"/>
      <c r="AH41" s="39"/>
      <c r="AI41" s="33"/>
      <c r="AJ41" s="31"/>
      <c r="AK41" s="39"/>
      <c r="AL41" s="40"/>
      <c r="AM41" s="238"/>
      <c r="AN41" s="31"/>
      <c r="AO41" s="32"/>
      <c r="AP41" s="32"/>
      <c r="AQ41" s="32"/>
      <c r="AR41" s="32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6.5" customHeight="1">
      <c r="A42" s="256" t="str">
        <f>IF(入力!B39="","",入力!B39)</f>
        <v/>
      </c>
      <c r="B42" s="257"/>
      <c r="C42" s="258"/>
      <c r="D42" s="290" t="str">
        <f>IF(入力!C39="","",入力!C39)</f>
        <v/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79" t="str">
        <f>IF(入力!D39="","",入力!D39)</f>
        <v/>
      </c>
      <c r="V42" s="279"/>
      <c r="W42" s="279"/>
      <c r="X42" s="281" t="str">
        <f>IF(入力!E39="","",入力!E39)</f>
        <v/>
      </c>
      <c r="Y42" s="281"/>
      <c r="Z42" s="285" t="str">
        <f>IF(入力!F39="","",入力!F39)</f>
        <v/>
      </c>
      <c r="AA42" s="285"/>
      <c r="AB42" s="285"/>
      <c r="AC42" s="285"/>
      <c r="AD42" s="16" t="str">
        <f>LEFT(RIGHT(" "&amp;入力!G39,9),1)</f>
        <v xml:space="preserve"> </v>
      </c>
      <c r="AE42" s="17" t="str">
        <f>LEFT(RIGHT(" "&amp;入力!G39,8),1)</f>
        <v xml:space="preserve"> </v>
      </c>
      <c r="AF42" s="17" t="str">
        <f>LEFT(RIGHT(" "&amp;入力!G39,7),1)</f>
        <v xml:space="preserve"> </v>
      </c>
      <c r="AG42" s="17" t="str">
        <f>LEFT(RIGHT(" "&amp;入力!G39,6),1)</f>
        <v xml:space="preserve"> </v>
      </c>
      <c r="AH42" s="17" t="str">
        <f>LEFT(RIGHT(" "&amp;入力!G39,5),1)</f>
        <v xml:space="preserve"> </v>
      </c>
      <c r="AI42" s="17" t="str">
        <f>LEFT(RIGHT(" "&amp;入力!G39,4),1)</f>
        <v xml:space="preserve"> </v>
      </c>
      <c r="AJ42" s="17" t="str">
        <f>LEFT(RIGHT(" "&amp;入力!G39,3),1)</f>
        <v xml:space="preserve"> </v>
      </c>
      <c r="AK42" s="17" t="str">
        <f>LEFT(RIGHT(" "&amp;入力!G39,2),1)</f>
        <v xml:space="preserve"> </v>
      </c>
      <c r="AL42" s="15" t="str">
        <f>IF(AND(AK42=" ",LEFT(RIGHT(" "&amp;入力!G39,1),1)="0"),"",LEFT(RIGHT(" "&amp;入力!G39,1),1))</f>
        <v/>
      </c>
      <c r="AM42" s="238"/>
      <c r="AN42" s="60"/>
      <c r="AO42" s="229"/>
      <c r="AP42" s="229"/>
      <c r="AQ42" s="231"/>
      <c r="AR42" s="60"/>
      <c r="AS42" s="229"/>
      <c r="AT42" s="230"/>
      <c r="AU42" s="230"/>
      <c r="AV42" s="232"/>
      <c r="AW42" s="60"/>
      <c r="AX42" s="54"/>
      <c r="AY42" s="54"/>
      <c r="AZ42" s="54"/>
      <c r="BA42" s="54"/>
      <c r="BB42" s="54"/>
      <c r="BC42" s="54"/>
      <c r="BD42" s="54"/>
      <c r="BE42" s="53"/>
    </row>
    <row r="43" spans="1:57" ht="4.7" customHeight="1">
      <c r="A43" s="259"/>
      <c r="B43" s="260"/>
      <c r="C43" s="261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79"/>
      <c r="V43" s="279"/>
      <c r="W43" s="279"/>
      <c r="X43" s="281"/>
      <c r="Y43" s="281"/>
      <c r="Z43" s="285"/>
      <c r="AA43" s="285"/>
      <c r="AB43" s="285"/>
      <c r="AC43" s="285"/>
      <c r="AD43" s="31"/>
      <c r="AE43" s="39"/>
      <c r="AF43" s="33"/>
      <c r="AG43" s="31"/>
      <c r="AH43" s="39"/>
      <c r="AI43" s="33"/>
      <c r="AJ43" s="31"/>
      <c r="AK43" s="39"/>
      <c r="AL43" s="40"/>
      <c r="AM43" s="238"/>
      <c r="AN43" s="31"/>
      <c r="AO43" s="32"/>
      <c r="AP43" s="32"/>
      <c r="AQ43" s="32"/>
      <c r="AR43" s="32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6.5" customHeight="1">
      <c r="A44" s="256" t="str">
        <f>IF(入力!B40="","",入力!B40)</f>
        <v/>
      </c>
      <c r="B44" s="257"/>
      <c r="C44" s="258"/>
      <c r="D44" s="290" t="str">
        <f>IF(入力!C40="","",入力!C40)</f>
        <v/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79" t="str">
        <f>IF(入力!D40="","",入力!D40)</f>
        <v/>
      </c>
      <c r="V44" s="279"/>
      <c r="W44" s="279"/>
      <c r="X44" s="281" t="str">
        <f>IF(入力!E40="","",入力!E40)</f>
        <v/>
      </c>
      <c r="Y44" s="281"/>
      <c r="Z44" s="285" t="str">
        <f>IF(入力!F40="","",入力!F40)</f>
        <v/>
      </c>
      <c r="AA44" s="285"/>
      <c r="AB44" s="285"/>
      <c r="AC44" s="285"/>
      <c r="AD44" s="16" t="str">
        <f>LEFT(RIGHT(" "&amp;入力!G40,9),1)</f>
        <v xml:space="preserve"> </v>
      </c>
      <c r="AE44" s="17" t="str">
        <f>LEFT(RIGHT(" "&amp;入力!G40,8),1)</f>
        <v xml:space="preserve"> </v>
      </c>
      <c r="AF44" s="17" t="str">
        <f>LEFT(RIGHT(" "&amp;入力!G40,7),1)</f>
        <v xml:space="preserve"> </v>
      </c>
      <c r="AG44" s="17" t="str">
        <f>LEFT(RIGHT(" "&amp;入力!G40,6),1)</f>
        <v xml:space="preserve"> </v>
      </c>
      <c r="AH44" s="17" t="str">
        <f>LEFT(RIGHT(" "&amp;入力!G40,5),1)</f>
        <v xml:space="preserve"> </v>
      </c>
      <c r="AI44" s="17" t="str">
        <f>LEFT(RIGHT(" "&amp;入力!G40,4),1)</f>
        <v xml:space="preserve"> </v>
      </c>
      <c r="AJ44" s="17" t="str">
        <f>LEFT(RIGHT(" "&amp;入力!G40,3),1)</f>
        <v xml:space="preserve"> </v>
      </c>
      <c r="AK44" s="17" t="str">
        <f>LEFT(RIGHT(" "&amp;入力!G40,2),1)</f>
        <v xml:space="preserve"> </v>
      </c>
      <c r="AL44" s="15" t="str">
        <f>IF(AND(AK44=" ",LEFT(RIGHT(" "&amp;入力!G40,1),1)="0"),"",LEFT(RIGHT(" "&amp;入力!G40,1),1))</f>
        <v/>
      </c>
      <c r="AM44" s="238"/>
      <c r="AN44" s="60"/>
      <c r="AO44" s="229"/>
      <c r="AP44" s="229"/>
      <c r="AQ44" s="231"/>
      <c r="AR44" s="60"/>
      <c r="AS44" s="229"/>
      <c r="AT44" s="230"/>
      <c r="AU44" s="230"/>
      <c r="AV44" s="232"/>
      <c r="AW44" s="60"/>
      <c r="AX44" s="54"/>
      <c r="AY44" s="54"/>
      <c r="AZ44" s="54"/>
      <c r="BA44" s="54"/>
      <c r="BB44" s="54"/>
      <c r="BC44" s="54"/>
      <c r="BD44" s="54"/>
      <c r="BE44" s="53"/>
    </row>
    <row r="45" spans="1:57" ht="4.7" customHeight="1">
      <c r="A45" s="259"/>
      <c r="B45" s="260"/>
      <c r="C45" s="261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79"/>
      <c r="V45" s="279"/>
      <c r="W45" s="279"/>
      <c r="X45" s="281"/>
      <c r="Y45" s="281"/>
      <c r="Z45" s="285"/>
      <c r="AA45" s="285"/>
      <c r="AB45" s="285"/>
      <c r="AC45" s="285"/>
      <c r="AD45" s="31"/>
      <c r="AE45" s="39"/>
      <c r="AF45" s="33"/>
      <c r="AG45" s="31"/>
      <c r="AH45" s="39"/>
      <c r="AI45" s="33"/>
      <c r="AJ45" s="31"/>
      <c r="AK45" s="39"/>
      <c r="AL45" s="40"/>
      <c r="AM45" s="238"/>
      <c r="AN45" s="31"/>
      <c r="AO45" s="32"/>
      <c r="AP45" s="32"/>
      <c r="AQ45" s="32"/>
      <c r="AR45" s="32"/>
      <c r="AS45" s="3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6.5" customHeight="1">
      <c r="A46" s="256" t="str">
        <f>IF(入力!B41="","",入力!B41)</f>
        <v/>
      </c>
      <c r="B46" s="257"/>
      <c r="C46" s="258"/>
      <c r="D46" s="290" t="str">
        <f>IF(入力!C41="","",入力!C41)</f>
        <v/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79" t="str">
        <f>IF(入力!D41="","",入力!D41)</f>
        <v/>
      </c>
      <c r="V46" s="279"/>
      <c r="W46" s="279"/>
      <c r="X46" s="281" t="str">
        <f>IF(入力!E41="","",入力!E41)</f>
        <v/>
      </c>
      <c r="Y46" s="281"/>
      <c r="Z46" s="285" t="str">
        <f>IF(入力!F41="","",入力!F41)</f>
        <v/>
      </c>
      <c r="AA46" s="285"/>
      <c r="AB46" s="285"/>
      <c r="AC46" s="285"/>
      <c r="AD46" s="16" t="str">
        <f>LEFT(RIGHT(" "&amp;入力!G41,9),1)</f>
        <v xml:space="preserve"> </v>
      </c>
      <c r="AE46" s="17" t="str">
        <f>LEFT(RIGHT(" "&amp;入力!G41,8),1)</f>
        <v xml:space="preserve"> </v>
      </c>
      <c r="AF46" s="17" t="str">
        <f>LEFT(RIGHT(" "&amp;入力!G41,7),1)</f>
        <v xml:space="preserve"> </v>
      </c>
      <c r="AG46" s="17" t="str">
        <f>LEFT(RIGHT(" "&amp;入力!G41,6),1)</f>
        <v xml:space="preserve"> </v>
      </c>
      <c r="AH46" s="17" t="str">
        <f>LEFT(RIGHT(" "&amp;入力!G41,5),1)</f>
        <v xml:space="preserve"> </v>
      </c>
      <c r="AI46" s="17" t="str">
        <f>LEFT(RIGHT(" "&amp;入力!G41,4),1)</f>
        <v xml:space="preserve"> </v>
      </c>
      <c r="AJ46" s="17" t="str">
        <f>LEFT(RIGHT(" "&amp;入力!G41,3),1)</f>
        <v xml:space="preserve"> </v>
      </c>
      <c r="AK46" s="17" t="str">
        <f>LEFT(RIGHT(" "&amp;入力!G41,2),1)</f>
        <v xml:space="preserve"> </v>
      </c>
      <c r="AL46" s="15" t="str">
        <f>IF(AND(AK46=" ",LEFT(RIGHT(" "&amp;入力!G41,1),1)="0"),"",LEFT(RIGHT(" "&amp;入力!G41,1),1))</f>
        <v/>
      </c>
      <c r="AM46" s="238"/>
      <c r="AN46" s="60"/>
      <c r="AO46" s="229"/>
      <c r="AP46" s="229"/>
      <c r="AQ46" s="231"/>
      <c r="AR46" s="60"/>
      <c r="AS46" s="229"/>
      <c r="AT46" s="230"/>
      <c r="AU46" s="230"/>
      <c r="AV46" s="232"/>
      <c r="AW46" s="60"/>
      <c r="AX46" s="54"/>
      <c r="AY46" s="54"/>
      <c r="AZ46" s="54"/>
      <c r="BA46" s="54"/>
      <c r="BB46" s="54"/>
      <c r="BC46" s="54"/>
      <c r="BD46" s="54"/>
      <c r="BE46" s="53"/>
    </row>
    <row r="47" spans="1:57" ht="4.7" customHeight="1">
      <c r="A47" s="259"/>
      <c r="B47" s="260"/>
      <c r="C47" s="261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79"/>
      <c r="V47" s="279"/>
      <c r="W47" s="279"/>
      <c r="X47" s="281"/>
      <c r="Y47" s="281"/>
      <c r="Z47" s="285"/>
      <c r="AA47" s="285"/>
      <c r="AB47" s="285"/>
      <c r="AC47" s="285"/>
      <c r="AD47" s="31"/>
      <c r="AE47" s="39"/>
      <c r="AF47" s="33"/>
      <c r="AG47" s="31"/>
      <c r="AH47" s="39"/>
      <c r="AI47" s="33"/>
      <c r="AJ47" s="31"/>
      <c r="AK47" s="39"/>
      <c r="AL47" s="40"/>
      <c r="AM47" s="238"/>
      <c r="AN47" s="31"/>
      <c r="AO47" s="32"/>
      <c r="AP47" s="32"/>
      <c r="AQ47" s="32"/>
      <c r="AR47" s="32"/>
      <c r="AS47" s="3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6.5" customHeight="1">
      <c r="A48" s="256" t="str">
        <f>IF(入力!B42="","",入力!B42)</f>
        <v/>
      </c>
      <c r="B48" s="257"/>
      <c r="C48" s="258"/>
      <c r="D48" s="273" t="str">
        <f>IF(入力!C42="","",入力!C42)</f>
        <v/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79" t="str">
        <f>IF(入力!D42="","",入力!D42)</f>
        <v/>
      </c>
      <c r="V48" s="279"/>
      <c r="W48" s="279"/>
      <c r="X48" s="281" t="str">
        <f>IF(入力!E42="","",入力!E42)</f>
        <v/>
      </c>
      <c r="Y48" s="281"/>
      <c r="Z48" s="285" t="str">
        <f>IF(入力!F42="","",入力!F42)</f>
        <v/>
      </c>
      <c r="AA48" s="285"/>
      <c r="AB48" s="285"/>
      <c r="AC48" s="285"/>
      <c r="AD48" s="16" t="str">
        <f>LEFT(RIGHT(" "&amp;入力!G42,9),1)</f>
        <v xml:space="preserve"> </v>
      </c>
      <c r="AE48" s="17" t="str">
        <f>LEFT(RIGHT(" "&amp;入力!G42,8),1)</f>
        <v xml:space="preserve"> </v>
      </c>
      <c r="AF48" s="17" t="str">
        <f>LEFT(RIGHT(" "&amp;入力!G42,7),1)</f>
        <v xml:space="preserve"> </v>
      </c>
      <c r="AG48" s="17" t="str">
        <f>LEFT(RIGHT(" "&amp;入力!G42,6),1)</f>
        <v xml:space="preserve"> </v>
      </c>
      <c r="AH48" s="17" t="str">
        <f>LEFT(RIGHT(" "&amp;入力!G42,5),1)</f>
        <v xml:space="preserve"> </v>
      </c>
      <c r="AI48" s="17" t="str">
        <f>LEFT(RIGHT(" "&amp;入力!G42,4),1)</f>
        <v xml:space="preserve"> </v>
      </c>
      <c r="AJ48" s="17" t="str">
        <f>LEFT(RIGHT(" "&amp;入力!G42,3),1)</f>
        <v xml:space="preserve"> </v>
      </c>
      <c r="AK48" s="17" t="str">
        <f>LEFT(RIGHT(" "&amp;入力!G42,2),1)</f>
        <v xml:space="preserve"> </v>
      </c>
      <c r="AL48" s="15" t="str">
        <f>IF(AND(AK48=" ",LEFT(RIGHT(" "&amp;入力!G42,1),1)="0"),"",LEFT(RIGHT(" "&amp;入力!G42,1),1))</f>
        <v/>
      </c>
      <c r="AM48" s="238"/>
      <c r="AN48" s="60"/>
      <c r="AO48" s="229"/>
      <c r="AP48" s="229"/>
      <c r="AQ48" s="231"/>
      <c r="AR48" s="60"/>
      <c r="AS48" s="229"/>
      <c r="AT48" s="230"/>
      <c r="AU48" s="230"/>
      <c r="AV48" s="232"/>
      <c r="AW48" s="60"/>
      <c r="AX48" s="54"/>
      <c r="AY48" s="54"/>
      <c r="AZ48" s="54"/>
      <c r="BA48" s="54"/>
      <c r="BB48" s="54"/>
      <c r="BC48" s="54"/>
      <c r="BD48" s="54"/>
      <c r="BE48" s="53"/>
    </row>
    <row r="49" spans="1:57" ht="4.7" customHeight="1">
      <c r="A49" s="259"/>
      <c r="B49" s="260"/>
      <c r="C49" s="261"/>
      <c r="D49" s="439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1"/>
      <c r="U49" s="279"/>
      <c r="V49" s="279"/>
      <c r="W49" s="279"/>
      <c r="X49" s="281"/>
      <c r="Y49" s="281"/>
      <c r="Z49" s="285"/>
      <c r="AA49" s="285"/>
      <c r="AB49" s="285"/>
      <c r="AC49" s="285"/>
      <c r="AD49" s="31"/>
      <c r="AE49" s="39"/>
      <c r="AF49" s="33"/>
      <c r="AG49" s="31"/>
      <c r="AH49" s="39"/>
      <c r="AI49" s="33"/>
      <c r="AJ49" s="31"/>
      <c r="AK49" s="39"/>
      <c r="AL49" s="40"/>
      <c r="AM49" s="238"/>
      <c r="AN49" s="31"/>
      <c r="AO49" s="32"/>
      <c r="AP49" s="32"/>
      <c r="AQ49" s="32"/>
      <c r="AR49" s="32"/>
      <c r="AS49" s="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6.5" customHeight="1">
      <c r="A50" s="288" t="str">
        <f>IF(入力!B43="","",入力!B43)</f>
        <v/>
      </c>
      <c r="B50" s="289"/>
      <c r="C50" s="289"/>
      <c r="D50" s="290" t="str">
        <f>IF(入力!C43="","",入力!C43)</f>
        <v/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79" t="str">
        <f>IF(入力!D43="","",入力!D43)</f>
        <v/>
      </c>
      <c r="V50" s="279"/>
      <c r="W50" s="279"/>
      <c r="X50" s="281" t="str">
        <f>IF(入力!E43="","",入力!E43)</f>
        <v/>
      </c>
      <c r="Y50" s="281"/>
      <c r="Z50" s="285" t="str">
        <f>IF(入力!F43="","",入力!F43)</f>
        <v/>
      </c>
      <c r="AA50" s="285"/>
      <c r="AB50" s="285"/>
      <c r="AC50" s="285"/>
      <c r="AD50" s="16" t="str">
        <f>LEFT(RIGHT(" "&amp;入力!G43,9),1)</f>
        <v xml:space="preserve"> </v>
      </c>
      <c r="AE50" s="17" t="str">
        <f>LEFT(RIGHT(" "&amp;入力!G43,8),1)</f>
        <v xml:space="preserve"> </v>
      </c>
      <c r="AF50" s="17" t="str">
        <f>LEFT(RIGHT(" "&amp;入力!G43,7),1)</f>
        <v xml:space="preserve"> </v>
      </c>
      <c r="AG50" s="17" t="str">
        <f>LEFT(RIGHT(" "&amp;入力!G43,6),1)</f>
        <v xml:space="preserve"> </v>
      </c>
      <c r="AH50" s="17" t="str">
        <f>LEFT(RIGHT(" "&amp;入力!G43,5),1)</f>
        <v xml:space="preserve"> </v>
      </c>
      <c r="AI50" s="17" t="str">
        <f>LEFT(RIGHT(" "&amp;入力!G43,4),1)</f>
        <v xml:space="preserve"> </v>
      </c>
      <c r="AJ50" s="17" t="str">
        <f>LEFT(RIGHT(" "&amp;入力!G43,3),1)</f>
        <v xml:space="preserve"> </v>
      </c>
      <c r="AK50" s="17" t="str">
        <f>LEFT(RIGHT(" "&amp;入力!G43,2),1)</f>
        <v xml:space="preserve"> </v>
      </c>
      <c r="AL50" s="15" t="str">
        <f>IF(AND(AK50=" ",LEFT(RIGHT(" "&amp;入力!G43,1),1)="0"),"",LEFT(RIGHT(" "&amp;入力!G43,1),1))</f>
        <v/>
      </c>
      <c r="AM50" s="238"/>
      <c r="AN50" s="60"/>
      <c r="AO50" s="229"/>
      <c r="AP50" s="229"/>
      <c r="AQ50" s="231"/>
      <c r="AR50" s="60"/>
      <c r="AS50" s="229"/>
      <c r="AT50" s="230"/>
      <c r="AU50" s="230"/>
      <c r="AV50" s="232"/>
      <c r="AW50" s="60"/>
      <c r="AX50" s="54"/>
      <c r="AY50" s="54"/>
      <c r="AZ50" s="54"/>
      <c r="BA50" s="54"/>
      <c r="BB50" s="54"/>
      <c r="BC50" s="54"/>
      <c r="BD50" s="54"/>
      <c r="BE50" s="53"/>
    </row>
    <row r="51" spans="1:57" ht="4.7" customHeight="1" thickBot="1">
      <c r="A51" s="393"/>
      <c r="B51" s="394"/>
      <c r="C51" s="394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292"/>
      <c r="V51" s="292"/>
      <c r="W51" s="292"/>
      <c r="X51" s="378"/>
      <c r="Y51" s="378"/>
      <c r="Z51" s="438"/>
      <c r="AA51" s="438"/>
      <c r="AB51" s="438"/>
      <c r="AC51" s="438"/>
      <c r="AD51" s="41"/>
      <c r="AE51" s="25"/>
      <c r="AF51" s="36"/>
      <c r="AG51" s="41"/>
      <c r="AH51" s="25"/>
      <c r="AI51" s="36"/>
      <c r="AJ51" s="41"/>
      <c r="AK51" s="25"/>
      <c r="AL51" s="38"/>
      <c r="AM51" s="238"/>
      <c r="AN51" s="31"/>
      <c r="AO51" s="32"/>
      <c r="AP51" s="32"/>
      <c r="AQ51" s="32"/>
      <c r="AR51" s="32"/>
      <c r="AS51" s="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 thickBot="1">
      <c r="A52" s="42" t="s">
        <v>33</v>
      </c>
    </row>
    <row r="53" spans="1:57" ht="18" customHeight="1" thickTop="1" thickBot="1">
      <c r="A53" s="253" t="s">
        <v>73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V53" s="253" t="s">
        <v>74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5"/>
    </row>
    <row r="54" spans="1:57" ht="18" customHeight="1" thickTop="1" thickBot="1">
      <c r="A54" s="250" t="s">
        <v>62</v>
      </c>
      <c r="B54" s="251"/>
      <c r="C54" s="248" t="s">
        <v>63</v>
      </c>
      <c r="D54" s="249"/>
      <c r="E54" s="250"/>
      <c r="F54" s="251"/>
      <c r="G54" s="248"/>
      <c r="H54" s="249"/>
      <c r="I54" s="250"/>
      <c r="J54" s="251"/>
      <c r="K54" s="248"/>
      <c r="L54" s="249"/>
      <c r="M54" s="250"/>
      <c r="N54" s="249"/>
      <c r="O54" s="250"/>
      <c r="P54" s="251"/>
      <c r="Q54" s="248"/>
      <c r="R54" s="251"/>
      <c r="S54" s="248"/>
      <c r="T54" s="249"/>
      <c r="U54" s="63"/>
      <c r="V54" s="250" t="s">
        <v>61</v>
      </c>
      <c r="W54" s="251"/>
      <c r="X54" s="248" t="s">
        <v>62</v>
      </c>
      <c r="Y54" s="251"/>
      <c r="Z54" s="248" t="s">
        <v>63</v>
      </c>
      <c r="AA54" s="251"/>
      <c r="AB54" s="248"/>
      <c r="AC54" s="251"/>
      <c r="AD54" s="248"/>
      <c r="AE54" s="251"/>
      <c r="AF54" s="248"/>
      <c r="AG54" s="251"/>
      <c r="AH54" s="248"/>
      <c r="AI54" s="251"/>
      <c r="AJ54" s="248"/>
      <c r="AK54" s="251"/>
      <c r="AL54" s="248"/>
      <c r="AM54" s="249"/>
      <c r="AN54" s="250"/>
      <c r="AO54" s="251"/>
      <c r="AP54" s="248"/>
      <c r="AQ54" s="249"/>
      <c r="AR54" s="250"/>
      <c r="AS54" s="251"/>
      <c r="AT54" s="248"/>
      <c r="AU54" s="249"/>
      <c r="AV54" s="250"/>
      <c r="AW54" s="249"/>
      <c r="AX54" s="250"/>
      <c r="AY54" s="251"/>
      <c r="AZ54" s="248"/>
      <c r="BA54" s="251"/>
      <c r="BB54" s="248"/>
      <c r="BC54" s="251"/>
      <c r="BD54" s="248"/>
      <c r="BE54" s="249"/>
    </row>
    <row r="55" spans="1:57" ht="18" customHeight="1" thickTop="1">
      <c r="A55" s="252" t="s">
        <v>76</v>
      </c>
      <c r="B55" s="252"/>
      <c r="C55" s="252"/>
      <c r="D55" s="252"/>
      <c r="E55" s="252" t="s">
        <v>80</v>
      </c>
      <c r="F55" s="252"/>
      <c r="G55" s="252"/>
      <c r="H55" s="252"/>
      <c r="I55" s="252" t="s">
        <v>77</v>
      </c>
      <c r="J55" s="252"/>
      <c r="K55" s="252"/>
      <c r="L55" s="252"/>
      <c r="M55" s="252" t="s">
        <v>75</v>
      </c>
      <c r="N55" s="252"/>
      <c r="O55" s="252" t="s">
        <v>78</v>
      </c>
      <c r="P55" s="252"/>
      <c r="Q55" s="252"/>
      <c r="R55" s="252"/>
      <c r="S55" s="252"/>
      <c r="T55" s="252"/>
      <c r="U55" s="63"/>
      <c r="V55" s="252" t="s">
        <v>79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 t="s">
        <v>80</v>
      </c>
      <c r="AO55" s="252"/>
      <c r="AP55" s="252"/>
      <c r="AQ55" s="252"/>
      <c r="AR55" s="252" t="s">
        <v>77</v>
      </c>
      <c r="AS55" s="252"/>
      <c r="AT55" s="252"/>
      <c r="AU55" s="252"/>
      <c r="AV55" s="252" t="s">
        <v>75</v>
      </c>
      <c r="AW55" s="252"/>
      <c r="AX55" s="252" t="s">
        <v>78</v>
      </c>
      <c r="AY55" s="252"/>
      <c r="AZ55" s="252"/>
      <c r="BA55" s="252"/>
      <c r="BB55" s="252"/>
      <c r="BC55" s="252"/>
      <c r="BD55" s="252"/>
      <c r="BE55" s="252"/>
    </row>
    <row r="56" spans="1:57" ht="21.9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63"/>
      <c r="V56" s="63"/>
      <c r="W56" s="63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</row>
    <row r="57" spans="1:57">
      <c r="AP57" s="306" t="s">
        <v>21</v>
      </c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</row>
    <row r="58" spans="1:57" s="19" customFormat="1" ht="21">
      <c r="A58" s="18" t="str">
        <f>A2</f>
        <v>株式会社 タイコー技建 御中</v>
      </c>
      <c r="S58" s="20" t="s">
        <v>19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314">
        <f>AD2</f>
        <v>44561</v>
      </c>
      <c r="AE58" s="314"/>
      <c r="AF58" s="314"/>
      <c r="AG58" s="315" t="s">
        <v>47</v>
      </c>
      <c r="AH58" s="315"/>
      <c r="AI58" s="350" t="s">
        <v>34</v>
      </c>
      <c r="AJ58" s="350"/>
      <c r="AK58" s="350"/>
      <c r="AL58" s="350"/>
      <c r="AM58" s="317" t="s">
        <v>22</v>
      </c>
      <c r="AN58" s="31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</row>
    <row r="59" spans="1:57" s="19" customFormat="1" ht="6.75" customHeight="1">
      <c r="A59" s="18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51"/>
      <c r="AL59" s="51"/>
      <c r="AM59" s="318"/>
      <c r="AN59" s="318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</row>
    <row r="60" spans="1:57" s="19" customFormat="1" ht="21">
      <c r="A60" s="18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</row>
    <row r="61" spans="1:57" ht="15" customHeight="1">
      <c r="A61" s="59"/>
      <c r="B61" s="59"/>
      <c r="C61" s="59"/>
      <c r="AN61" s="308" t="s">
        <v>20</v>
      </c>
      <c r="AO61" s="308"/>
      <c r="AP61" s="308"/>
      <c r="AS61" s="325" t="s">
        <v>41</v>
      </c>
      <c r="AT61" s="325"/>
      <c r="AU61" s="333">
        <f>AU5</f>
        <v>44561</v>
      </c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</row>
    <row r="62" spans="1:57" ht="9" customHeight="1" thickBot="1">
      <c r="P62" s="304" t="s">
        <v>2</v>
      </c>
      <c r="Q62" s="304"/>
      <c r="R62" s="304"/>
      <c r="S62" s="304"/>
      <c r="T62" s="304"/>
      <c r="U62" s="304"/>
      <c r="V62" s="304"/>
      <c r="W62" s="400" t="s">
        <v>210</v>
      </c>
      <c r="X62" s="400"/>
      <c r="Y62" s="400"/>
      <c r="Z62" s="400"/>
      <c r="AA62" s="400"/>
      <c r="AB62" s="400"/>
      <c r="AC62" s="400"/>
      <c r="AD62" s="400"/>
      <c r="AE62" s="400"/>
      <c r="AF62" s="400"/>
      <c r="AG62" s="13"/>
      <c r="AH62" s="13"/>
      <c r="AI62" s="13"/>
      <c r="AJ62" s="13"/>
      <c r="AK62" s="13"/>
      <c r="AN62" s="309"/>
      <c r="AO62" s="309"/>
      <c r="AP62" s="309"/>
      <c r="AQ62" s="25"/>
      <c r="AR62" s="25"/>
      <c r="AS62" s="326"/>
      <c r="AT62" s="326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</row>
    <row r="63" spans="1:57" ht="15" customHeight="1">
      <c r="A63" s="294" t="s">
        <v>1</v>
      </c>
      <c r="B63" s="294"/>
      <c r="C63" s="294"/>
      <c r="E63" s="11" t="s">
        <v>17</v>
      </c>
      <c r="J63" s="11" t="s">
        <v>18</v>
      </c>
      <c r="P63" s="305"/>
      <c r="Q63" s="305"/>
      <c r="R63" s="305"/>
      <c r="S63" s="305"/>
      <c r="T63" s="305"/>
      <c r="U63" s="305"/>
      <c r="V63" s="305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26"/>
      <c r="AH63" s="26"/>
      <c r="AI63" s="26"/>
      <c r="AJ63" s="26"/>
      <c r="AK63" s="26"/>
      <c r="AN63" s="319" t="s">
        <v>38</v>
      </c>
      <c r="AO63" s="320"/>
      <c r="AP63" s="320"/>
      <c r="AQ63" s="320"/>
      <c r="AR63" s="340" t="str">
        <f>AR7</f>
        <v>〒123-0000　東京都江東区豊洲1-1-1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1"/>
    </row>
    <row r="64" spans="1:57" ht="7.5" customHeight="1" thickBot="1">
      <c r="AN64" s="321" t="s">
        <v>36</v>
      </c>
      <c r="AO64" s="322"/>
      <c r="AP64" s="322"/>
      <c r="AQ64" s="322"/>
      <c r="AR64" s="342" t="str">
        <f>AR8</f>
        <v>株式会社 太閤技建</v>
      </c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3"/>
    </row>
    <row r="65" spans="1:57" ht="13.7" customHeight="1">
      <c r="O65" s="299" t="s">
        <v>3</v>
      </c>
      <c r="P65" s="300"/>
      <c r="Q65" s="300"/>
      <c r="R65" s="300" t="s">
        <v>23</v>
      </c>
      <c r="S65" s="300"/>
      <c r="T65" s="300"/>
      <c r="U65" s="300"/>
      <c r="V65" s="300"/>
      <c r="W65" s="300"/>
      <c r="X65" s="300"/>
      <c r="Y65" s="300" t="s">
        <v>24</v>
      </c>
      <c r="Z65" s="300"/>
      <c r="AA65" s="300"/>
      <c r="AB65" s="300"/>
      <c r="AC65" s="300"/>
      <c r="AD65" s="300"/>
      <c r="AE65" s="300"/>
      <c r="AF65" s="300" t="s">
        <v>25</v>
      </c>
      <c r="AG65" s="300"/>
      <c r="AH65" s="300"/>
      <c r="AI65" s="300"/>
      <c r="AJ65" s="300"/>
      <c r="AK65" s="300"/>
      <c r="AL65" s="302"/>
      <c r="AN65" s="321"/>
      <c r="AO65" s="322"/>
      <c r="AP65" s="322"/>
      <c r="AQ65" s="32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3"/>
    </row>
    <row r="66" spans="1:57" ht="18" customHeight="1" thickBot="1">
      <c r="A66" s="303" t="s">
        <v>64</v>
      </c>
      <c r="B66" s="303"/>
      <c r="C66" s="303"/>
      <c r="D66" s="303"/>
      <c r="E66" s="303" t="s">
        <v>7</v>
      </c>
      <c r="F66" s="303"/>
      <c r="G66" s="303" t="s">
        <v>8</v>
      </c>
      <c r="H66" s="303"/>
      <c r="J66" s="234"/>
      <c r="K66" s="234"/>
      <c r="L66" s="234"/>
      <c r="M66" s="234"/>
      <c r="O66" s="283"/>
      <c r="P66" s="284"/>
      <c r="Q66" s="284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10"/>
      <c r="AN66" s="321" t="s">
        <v>37</v>
      </c>
      <c r="AO66" s="322"/>
      <c r="AP66" s="322"/>
      <c r="AQ66" s="322"/>
      <c r="AR66" s="342" t="str">
        <f>AR10</f>
        <v>豊臣秀吉</v>
      </c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3"/>
    </row>
    <row r="67" spans="1:57" ht="18" customHeight="1">
      <c r="A67" s="27"/>
      <c r="B67" s="28"/>
      <c r="C67" s="28"/>
      <c r="D67" s="28"/>
      <c r="E67" s="27"/>
      <c r="F67" s="29"/>
      <c r="G67" s="28"/>
      <c r="H67" s="29"/>
      <c r="J67" s="90"/>
      <c r="K67" s="90"/>
      <c r="L67" s="90"/>
      <c r="M67" s="90"/>
      <c r="O67" s="299"/>
      <c r="P67" s="300"/>
      <c r="Q67" s="300"/>
      <c r="R67" s="300" t="s">
        <v>26</v>
      </c>
      <c r="S67" s="300"/>
      <c r="T67" s="300"/>
      <c r="U67" s="300"/>
      <c r="V67" s="300"/>
      <c r="W67" s="300"/>
      <c r="X67" s="300"/>
      <c r="Y67" s="301" t="s">
        <v>27</v>
      </c>
      <c r="Z67" s="301"/>
      <c r="AA67" s="301"/>
      <c r="AB67" s="301"/>
      <c r="AC67" s="301"/>
      <c r="AD67" s="301"/>
      <c r="AE67" s="301"/>
      <c r="AF67" s="300" t="s">
        <v>28</v>
      </c>
      <c r="AG67" s="300"/>
      <c r="AH67" s="300"/>
      <c r="AI67" s="300"/>
      <c r="AJ67" s="300"/>
      <c r="AK67" s="300"/>
      <c r="AL67" s="302"/>
      <c r="AN67" s="321" t="s">
        <v>39</v>
      </c>
      <c r="AO67" s="322"/>
      <c r="AP67" s="322"/>
      <c r="AQ67" s="322"/>
      <c r="AR67" s="342" t="str">
        <f>AR11</f>
        <v>03-1234-5678</v>
      </c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3"/>
    </row>
    <row r="68" spans="1:57" ht="4.7" customHeight="1">
      <c r="A68" s="31"/>
      <c r="B68" s="32"/>
      <c r="C68" s="39"/>
      <c r="D68" s="32"/>
      <c r="E68" s="32"/>
      <c r="F68" s="32"/>
      <c r="G68" s="32"/>
      <c r="H68" s="32"/>
      <c r="J68" s="13"/>
      <c r="K68" s="13"/>
      <c r="L68" s="13"/>
      <c r="M68" s="13"/>
      <c r="O68" s="268" t="s">
        <v>4</v>
      </c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411"/>
      <c r="AN68" s="321" t="s">
        <v>40</v>
      </c>
      <c r="AO68" s="322"/>
      <c r="AP68" s="322"/>
      <c r="AQ68" s="322"/>
      <c r="AR68" s="342" t="str">
        <f>AR12</f>
        <v>03-1234-5679</v>
      </c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3"/>
    </row>
    <row r="69" spans="1:57" ht="4.7" customHeight="1">
      <c r="A69" s="13"/>
      <c r="B69" s="13"/>
      <c r="C69" s="13"/>
      <c r="D69" s="13"/>
      <c r="E69" s="13"/>
      <c r="F69" s="13"/>
      <c r="H69" s="13"/>
      <c r="I69" s="13"/>
      <c r="J69" s="13"/>
      <c r="K69" s="13"/>
      <c r="O69" s="268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411"/>
      <c r="AN69" s="321"/>
      <c r="AO69" s="322"/>
      <c r="AP69" s="322"/>
      <c r="AQ69" s="32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3"/>
    </row>
    <row r="70" spans="1:57" ht="4.7" customHeight="1">
      <c r="A70" s="359" t="s">
        <v>9</v>
      </c>
      <c r="B70" s="360"/>
      <c r="C70" s="360"/>
      <c r="D70" s="361"/>
      <c r="E70" s="262" t="s">
        <v>61</v>
      </c>
      <c r="F70" s="262" t="s">
        <v>62</v>
      </c>
      <c r="G70" s="262" t="s">
        <v>63</v>
      </c>
      <c r="H70" s="262"/>
      <c r="I70" s="262"/>
      <c r="J70" s="262"/>
      <c r="K70" s="262"/>
      <c r="L70" s="262"/>
      <c r="M70" s="368"/>
      <c r="O70" s="268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411"/>
      <c r="AN70" s="321"/>
      <c r="AO70" s="322"/>
      <c r="AP70" s="322"/>
      <c r="AQ70" s="32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3"/>
    </row>
    <row r="71" spans="1:57" ht="4.7" customHeight="1">
      <c r="A71" s="362"/>
      <c r="B71" s="363"/>
      <c r="C71" s="363"/>
      <c r="D71" s="364"/>
      <c r="E71" s="263"/>
      <c r="F71" s="263"/>
      <c r="G71" s="263"/>
      <c r="H71" s="263"/>
      <c r="I71" s="263"/>
      <c r="J71" s="263"/>
      <c r="K71" s="263"/>
      <c r="L71" s="263"/>
      <c r="M71" s="369"/>
      <c r="O71" s="268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411"/>
      <c r="AN71" s="321"/>
      <c r="AO71" s="322"/>
      <c r="AP71" s="322"/>
      <c r="AQ71" s="32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3"/>
    </row>
    <row r="72" spans="1:57" ht="4.7" customHeight="1">
      <c r="A72" s="362"/>
      <c r="B72" s="363"/>
      <c r="C72" s="363"/>
      <c r="D72" s="364"/>
      <c r="E72" s="263"/>
      <c r="F72" s="263"/>
      <c r="G72" s="263"/>
      <c r="H72" s="263"/>
      <c r="I72" s="263"/>
      <c r="J72" s="263"/>
      <c r="K72" s="263"/>
      <c r="L72" s="263"/>
      <c r="M72" s="369"/>
      <c r="O72" s="268" t="s">
        <v>5</v>
      </c>
      <c r="P72" s="267"/>
      <c r="Q72" s="267"/>
      <c r="R72" s="267"/>
      <c r="S72" s="267"/>
      <c r="T72" s="267"/>
      <c r="U72" s="267"/>
      <c r="V72" s="267"/>
      <c r="W72" s="267"/>
      <c r="X72" s="267"/>
      <c r="Y72" s="264" t="s">
        <v>16</v>
      </c>
      <c r="Z72" s="264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411"/>
      <c r="AN72" s="34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</row>
    <row r="73" spans="1:57" ht="4.7" customHeight="1" thickBot="1">
      <c r="A73" s="365"/>
      <c r="B73" s="366"/>
      <c r="C73" s="366"/>
      <c r="D73" s="367"/>
      <c r="E73" s="36"/>
      <c r="F73" s="35"/>
      <c r="G73" s="35"/>
      <c r="H73" s="35"/>
      <c r="I73" s="35"/>
      <c r="J73" s="35"/>
      <c r="K73" s="35"/>
      <c r="L73" s="36"/>
      <c r="M73" s="36"/>
      <c r="O73" s="268"/>
      <c r="P73" s="267"/>
      <c r="Q73" s="267"/>
      <c r="R73" s="267"/>
      <c r="S73" s="267"/>
      <c r="T73" s="267"/>
      <c r="U73" s="267"/>
      <c r="V73" s="267"/>
      <c r="W73" s="267"/>
      <c r="X73" s="267"/>
      <c r="Y73" s="264"/>
      <c r="Z73" s="264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411"/>
      <c r="AN73" s="34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</row>
    <row r="74" spans="1:57" ht="4.7" customHeight="1">
      <c r="A74" s="370" t="s">
        <v>65</v>
      </c>
      <c r="B74" s="371"/>
      <c r="C74" s="371"/>
      <c r="D74" s="371"/>
      <c r="E74" s="382"/>
      <c r="F74" s="383"/>
      <c r="G74" s="383"/>
      <c r="H74" s="383"/>
      <c r="I74" s="383"/>
      <c r="J74" s="383"/>
      <c r="K74" s="383"/>
      <c r="L74" s="383"/>
      <c r="M74" s="384"/>
      <c r="O74" s="268"/>
      <c r="P74" s="267"/>
      <c r="Q74" s="267"/>
      <c r="R74" s="267"/>
      <c r="S74" s="267"/>
      <c r="T74" s="267"/>
      <c r="U74" s="267"/>
      <c r="V74" s="267"/>
      <c r="W74" s="267"/>
      <c r="X74" s="267"/>
      <c r="Y74" s="264"/>
      <c r="Z74" s="264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411"/>
      <c r="AN74" s="353" t="str">
        <f>AN18</f>
        <v>A12345</v>
      </c>
      <c r="AO74" s="354"/>
      <c r="AP74" s="354"/>
      <c r="AQ74" s="354"/>
      <c r="AR74" s="354"/>
      <c r="AS74" s="35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</row>
    <row r="75" spans="1:57" ht="4.7" customHeight="1">
      <c r="A75" s="372"/>
      <c r="B75" s="363"/>
      <c r="C75" s="363"/>
      <c r="D75" s="363"/>
      <c r="E75" s="385"/>
      <c r="F75" s="386"/>
      <c r="G75" s="386"/>
      <c r="H75" s="386"/>
      <c r="I75" s="386"/>
      <c r="J75" s="386"/>
      <c r="K75" s="386"/>
      <c r="L75" s="386"/>
      <c r="M75" s="387"/>
      <c r="O75" s="268"/>
      <c r="P75" s="267"/>
      <c r="Q75" s="267"/>
      <c r="R75" s="267"/>
      <c r="S75" s="267"/>
      <c r="T75" s="267"/>
      <c r="U75" s="267"/>
      <c r="V75" s="267"/>
      <c r="W75" s="267"/>
      <c r="X75" s="267"/>
      <c r="Y75" s="264"/>
      <c r="Z75" s="264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411"/>
      <c r="AN75" s="356"/>
      <c r="AO75" s="357"/>
      <c r="AP75" s="357"/>
      <c r="AQ75" s="357"/>
      <c r="AR75" s="357"/>
      <c r="AS75" s="358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</row>
    <row r="76" spans="1:57" ht="4.7" customHeight="1">
      <c r="A76" s="372"/>
      <c r="B76" s="363"/>
      <c r="C76" s="363"/>
      <c r="D76" s="363"/>
      <c r="E76" s="385"/>
      <c r="F76" s="386"/>
      <c r="G76" s="386"/>
      <c r="H76" s="386"/>
      <c r="I76" s="386"/>
      <c r="J76" s="386"/>
      <c r="K76" s="386"/>
      <c r="L76" s="386"/>
      <c r="M76" s="387"/>
      <c r="O76" s="268" t="s">
        <v>6</v>
      </c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411"/>
      <c r="AN76" s="356"/>
      <c r="AO76" s="357"/>
      <c r="AP76" s="357"/>
      <c r="AQ76" s="357"/>
      <c r="AR76" s="357"/>
      <c r="AS76" s="358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</row>
    <row r="77" spans="1:57" ht="4.7" customHeight="1" thickBot="1">
      <c r="A77" s="373"/>
      <c r="B77" s="366"/>
      <c r="C77" s="366"/>
      <c r="D77" s="366"/>
      <c r="E77" s="388"/>
      <c r="F77" s="389"/>
      <c r="G77" s="389"/>
      <c r="H77" s="389"/>
      <c r="I77" s="389"/>
      <c r="J77" s="389"/>
      <c r="K77" s="389"/>
      <c r="L77" s="389"/>
      <c r="M77" s="390"/>
      <c r="O77" s="268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411"/>
      <c r="AN77" s="37"/>
      <c r="AO77" s="35"/>
      <c r="AP77" s="35"/>
      <c r="AQ77" s="35"/>
      <c r="AR77" s="35"/>
      <c r="AS77" s="3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38"/>
    </row>
    <row r="78" spans="1:57" ht="4.7" customHeight="1">
      <c r="A78" s="374" t="s">
        <v>202</v>
      </c>
      <c r="B78" s="374"/>
      <c r="C78" s="374"/>
      <c r="D78" s="374"/>
      <c r="E78" s="50"/>
      <c r="F78" s="50"/>
      <c r="G78" s="50"/>
      <c r="H78" s="50"/>
      <c r="I78" s="50"/>
      <c r="J78" s="50"/>
      <c r="K78" s="50"/>
      <c r="O78" s="268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411"/>
    </row>
    <row r="79" spans="1:57" ht="4.7" customHeight="1" thickBot="1">
      <c r="A79" s="374"/>
      <c r="B79" s="374"/>
      <c r="C79" s="374"/>
      <c r="D79" s="374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412"/>
    </row>
    <row r="80" spans="1:57" ht="4.7" customHeight="1">
      <c r="A80" s="374"/>
      <c r="B80" s="374"/>
      <c r="C80" s="374"/>
      <c r="D80" s="374"/>
    </row>
    <row r="81" spans="1:57" ht="18.95" customHeight="1">
      <c r="A81" s="337" t="s">
        <v>67</v>
      </c>
      <c r="B81" s="338"/>
      <c r="C81" s="338"/>
      <c r="D81" s="339"/>
      <c r="E81" s="337" t="s">
        <v>68</v>
      </c>
      <c r="F81" s="338"/>
      <c r="G81" s="338"/>
      <c r="H81" s="338"/>
      <c r="I81" s="339"/>
      <c r="J81" s="337" t="s">
        <v>203</v>
      </c>
      <c r="K81" s="338"/>
      <c r="L81" s="338"/>
      <c r="M81" s="338"/>
      <c r="N81" s="338"/>
      <c r="O81" s="338"/>
      <c r="P81" s="338"/>
      <c r="Q81" s="338"/>
      <c r="R81" s="339"/>
      <c r="S81" s="306" t="s">
        <v>10</v>
      </c>
      <c r="T81" s="306"/>
      <c r="U81" s="306"/>
      <c r="V81" s="306"/>
      <c r="W81" s="306"/>
      <c r="X81" s="306"/>
      <c r="Y81" s="306"/>
      <c r="Z81" s="306"/>
      <c r="AA81" s="306"/>
      <c r="AB81" s="236"/>
      <c r="AC81" s="234"/>
      <c r="AD81" s="234"/>
      <c r="AE81" s="337" t="s">
        <v>67</v>
      </c>
      <c r="AF81" s="338"/>
      <c r="AG81" s="338"/>
      <c r="AH81" s="339"/>
      <c r="AI81" s="337" t="s">
        <v>68</v>
      </c>
      <c r="AJ81" s="338"/>
      <c r="AK81" s="338"/>
      <c r="AL81" s="338"/>
      <c r="AM81" s="339"/>
      <c r="AN81" s="337" t="s">
        <v>203</v>
      </c>
      <c r="AO81" s="338"/>
      <c r="AP81" s="338"/>
      <c r="AQ81" s="338"/>
      <c r="AR81" s="338"/>
      <c r="AS81" s="338"/>
      <c r="AT81" s="338"/>
      <c r="AU81" s="338"/>
      <c r="AV81" s="339"/>
      <c r="AW81" s="306" t="s">
        <v>10</v>
      </c>
      <c r="AX81" s="306"/>
      <c r="AY81" s="306"/>
      <c r="AZ81" s="306"/>
      <c r="BA81" s="306"/>
      <c r="BB81" s="306"/>
      <c r="BC81" s="306"/>
      <c r="BD81" s="306"/>
      <c r="BE81" s="306"/>
    </row>
    <row r="82" spans="1:57" ht="14.25" customHeight="1">
      <c r="A82" s="60"/>
      <c r="B82" s="229"/>
      <c r="C82" s="229"/>
      <c r="D82" s="231"/>
      <c r="E82" s="60"/>
      <c r="F82" s="229"/>
      <c r="G82" s="230"/>
      <c r="H82" s="230"/>
      <c r="I82" s="232"/>
      <c r="J82" s="60"/>
      <c r="K82" s="54"/>
      <c r="L82" s="54"/>
      <c r="M82" s="54"/>
      <c r="N82" s="54"/>
      <c r="O82" s="54"/>
      <c r="P82" s="54"/>
      <c r="Q82" s="54"/>
      <c r="R82" s="53"/>
      <c r="S82" s="30"/>
      <c r="T82" s="54"/>
      <c r="U82" s="54"/>
      <c r="V82" s="54"/>
      <c r="W82" s="54"/>
      <c r="X82" s="54"/>
      <c r="Y82" s="54"/>
      <c r="Z82" s="54"/>
      <c r="AA82" s="53"/>
      <c r="AB82" s="61"/>
      <c r="AC82" s="230"/>
      <c r="AD82" s="233"/>
      <c r="AE82" s="60"/>
      <c r="AF82" s="229"/>
      <c r="AG82" s="229"/>
      <c r="AH82" s="231"/>
      <c r="AI82" s="60"/>
      <c r="AJ82" s="229"/>
      <c r="AK82" s="230"/>
      <c r="AL82" s="230"/>
      <c r="AM82" s="232"/>
      <c r="AN82" s="60"/>
      <c r="AO82" s="54"/>
      <c r="AP82" s="54"/>
      <c r="AQ82" s="54"/>
      <c r="AR82" s="54"/>
      <c r="AS82" s="54"/>
      <c r="AT82" s="54"/>
      <c r="AU82" s="54"/>
      <c r="AV82" s="53"/>
      <c r="AW82" s="30"/>
      <c r="AX82" s="54"/>
      <c r="AY82" s="54"/>
      <c r="AZ82" s="54"/>
      <c r="BA82" s="54"/>
      <c r="BB82" s="54"/>
      <c r="BC82" s="54"/>
      <c r="BD82" s="54"/>
      <c r="BE82" s="53"/>
    </row>
    <row r="83" spans="1:57" ht="4.7" customHeight="1">
      <c r="A83" s="31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1"/>
      <c r="T83" s="39"/>
      <c r="U83" s="33"/>
      <c r="V83" s="31"/>
      <c r="W83" s="39"/>
      <c r="X83" s="33"/>
      <c r="Y83" s="31"/>
      <c r="Z83" s="39"/>
      <c r="AA83" s="33"/>
      <c r="AB83" s="55"/>
      <c r="AC83" s="13"/>
      <c r="AD83" s="13"/>
      <c r="AE83" s="31"/>
      <c r="AF83" s="32"/>
      <c r="AG83" s="32"/>
      <c r="AH83" s="32"/>
      <c r="AI83" s="32"/>
      <c r="AJ83" s="33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1"/>
      <c r="AX83" s="39"/>
      <c r="AY83" s="33"/>
      <c r="AZ83" s="31"/>
      <c r="BA83" s="39"/>
      <c r="BB83" s="33"/>
      <c r="BC83" s="31"/>
      <c r="BD83" s="39"/>
      <c r="BE83" s="33"/>
    </row>
    <row r="84" spans="1:57" ht="14.25" customHeight="1">
      <c r="A84" s="60"/>
      <c r="B84" s="229"/>
      <c r="C84" s="229"/>
      <c r="D84" s="231"/>
      <c r="E84" s="60"/>
      <c r="F84" s="229"/>
      <c r="G84" s="230"/>
      <c r="H84" s="230"/>
      <c r="I84" s="232"/>
      <c r="J84" s="60"/>
      <c r="K84" s="54"/>
      <c r="L84" s="54"/>
      <c r="M84" s="54"/>
      <c r="N84" s="54"/>
      <c r="O84" s="54"/>
      <c r="P84" s="54"/>
      <c r="Q84" s="54"/>
      <c r="R84" s="53"/>
      <c r="S84" s="30"/>
      <c r="T84" s="54"/>
      <c r="U84" s="54"/>
      <c r="V84" s="54"/>
      <c r="W84" s="54"/>
      <c r="X84" s="54"/>
      <c r="Y84" s="54"/>
      <c r="Z84" s="54"/>
      <c r="AA84" s="53"/>
      <c r="AB84" s="61"/>
      <c r="AC84" s="230"/>
      <c r="AD84" s="233"/>
      <c r="AE84" s="60"/>
      <c r="AF84" s="229"/>
      <c r="AG84" s="229"/>
      <c r="AH84" s="231"/>
      <c r="AI84" s="60"/>
      <c r="AJ84" s="229"/>
      <c r="AK84" s="230"/>
      <c r="AL84" s="230"/>
      <c r="AM84" s="232"/>
      <c r="AN84" s="60"/>
      <c r="AO84" s="54"/>
      <c r="AP84" s="54"/>
      <c r="AQ84" s="54"/>
      <c r="AR84" s="54"/>
      <c r="AS84" s="54"/>
      <c r="AT84" s="54"/>
      <c r="AU84" s="54"/>
      <c r="AV84" s="53"/>
      <c r="AW84" s="30"/>
      <c r="AX84" s="54"/>
      <c r="AY84" s="54"/>
      <c r="AZ84" s="54"/>
      <c r="BA84" s="54"/>
      <c r="BB84" s="54"/>
      <c r="BC84" s="54"/>
      <c r="BD84" s="54"/>
      <c r="BE84" s="53"/>
    </row>
    <row r="85" spans="1:57" ht="4.7" customHeight="1">
      <c r="A85" s="31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1"/>
      <c r="T85" s="39"/>
      <c r="U85" s="33"/>
      <c r="V85" s="31"/>
      <c r="W85" s="39"/>
      <c r="X85" s="33"/>
      <c r="Y85" s="31"/>
      <c r="Z85" s="39"/>
      <c r="AA85" s="33"/>
      <c r="AB85" s="55"/>
      <c r="AC85" s="13"/>
      <c r="AD85" s="13"/>
      <c r="AE85" s="31"/>
      <c r="AF85" s="32"/>
      <c r="AG85" s="32"/>
      <c r="AH85" s="32"/>
      <c r="AI85" s="32"/>
      <c r="AJ85" s="33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1"/>
      <c r="AX85" s="39"/>
      <c r="AY85" s="33"/>
      <c r="AZ85" s="31"/>
      <c r="BA85" s="39"/>
      <c r="BB85" s="33"/>
      <c r="BC85" s="31"/>
      <c r="BD85" s="39"/>
      <c r="BE85" s="33"/>
    </row>
    <row r="86" spans="1:57" ht="4.7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39"/>
      <c r="AX86" s="39"/>
      <c r="AY86" s="39"/>
      <c r="AZ86" s="39"/>
      <c r="BA86" s="39"/>
      <c r="BB86" s="39"/>
      <c r="BC86" s="39"/>
      <c r="BD86" s="39"/>
      <c r="BE86" s="33"/>
    </row>
    <row r="87" spans="1:57" ht="18.95" customHeight="1">
      <c r="A87" s="286" t="s">
        <v>11</v>
      </c>
      <c r="B87" s="287"/>
      <c r="C87" s="287"/>
      <c r="D87" s="287" t="s">
        <v>32</v>
      </c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 t="s">
        <v>31</v>
      </c>
      <c r="V87" s="287"/>
      <c r="W87" s="287"/>
      <c r="X87" s="287" t="s">
        <v>14</v>
      </c>
      <c r="Y87" s="287"/>
      <c r="Z87" s="287" t="s">
        <v>30</v>
      </c>
      <c r="AA87" s="287"/>
      <c r="AB87" s="287"/>
      <c r="AC87" s="287"/>
      <c r="AD87" s="347" t="s">
        <v>29</v>
      </c>
      <c r="AE87" s="348"/>
      <c r="AF87" s="348"/>
      <c r="AG87" s="348"/>
      <c r="AH87" s="348"/>
      <c r="AI87" s="348"/>
      <c r="AJ87" s="348"/>
      <c r="AK87" s="348"/>
      <c r="AL87" s="349"/>
      <c r="AM87" s="237"/>
      <c r="AN87" s="337" t="s">
        <v>67</v>
      </c>
      <c r="AO87" s="338"/>
      <c r="AP87" s="338"/>
      <c r="AQ87" s="339"/>
      <c r="AR87" s="337" t="s">
        <v>68</v>
      </c>
      <c r="AS87" s="338"/>
      <c r="AT87" s="338"/>
      <c r="AU87" s="338"/>
      <c r="AV87" s="339"/>
      <c r="AW87" s="337" t="s">
        <v>203</v>
      </c>
      <c r="AX87" s="338"/>
      <c r="AY87" s="338"/>
      <c r="AZ87" s="338"/>
      <c r="BA87" s="338"/>
      <c r="BB87" s="338"/>
      <c r="BC87" s="338"/>
      <c r="BD87" s="338"/>
      <c r="BE87" s="339"/>
    </row>
    <row r="88" spans="1:57" ht="16.5" customHeight="1">
      <c r="A88" s="288" t="str">
        <f>A32</f>
        <v/>
      </c>
      <c r="B88" s="289"/>
      <c r="C88" s="289"/>
      <c r="D88" s="346" t="str">
        <f>D32</f>
        <v/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279" t="str">
        <f>U32</f>
        <v/>
      </c>
      <c r="V88" s="279"/>
      <c r="W88" s="279"/>
      <c r="X88" s="281" t="str">
        <f>X32</f>
        <v/>
      </c>
      <c r="Y88" s="281"/>
      <c r="Z88" s="285" t="str">
        <f>Z32</f>
        <v/>
      </c>
      <c r="AA88" s="285"/>
      <c r="AB88" s="285"/>
      <c r="AC88" s="285"/>
      <c r="AD88" s="16" t="str">
        <f t="shared" ref="AD88:AL88" si="0">AD32</f>
        <v xml:space="preserve"> </v>
      </c>
      <c r="AE88" s="17" t="str">
        <f t="shared" si="0"/>
        <v xml:space="preserve"> </v>
      </c>
      <c r="AF88" s="17" t="str">
        <f t="shared" si="0"/>
        <v xml:space="preserve"> </v>
      </c>
      <c r="AG88" s="17" t="str">
        <f t="shared" si="0"/>
        <v xml:space="preserve"> </v>
      </c>
      <c r="AH88" s="17" t="str">
        <f t="shared" si="0"/>
        <v xml:space="preserve"> </v>
      </c>
      <c r="AI88" s="17" t="str">
        <f t="shared" si="0"/>
        <v xml:space="preserve"> </v>
      </c>
      <c r="AJ88" s="17" t="str">
        <f t="shared" si="0"/>
        <v xml:space="preserve"> </v>
      </c>
      <c r="AK88" s="17" t="str">
        <f t="shared" si="0"/>
        <v xml:space="preserve"> </v>
      </c>
      <c r="AL88" s="15" t="str">
        <f t="shared" si="0"/>
        <v/>
      </c>
      <c r="AM88" s="238"/>
      <c r="AN88" s="60"/>
      <c r="AO88" s="229"/>
      <c r="AP88" s="229"/>
      <c r="AQ88" s="231"/>
      <c r="AR88" s="60"/>
      <c r="AS88" s="229"/>
      <c r="AT88" s="230"/>
      <c r="AU88" s="230"/>
      <c r="AV88" s="232"/>
      <c r="AW88" s="60"/>
      <c r="AX88" s="54"/>
      <c r="AY88" s="54"/>
      <c r="AZ88" s="54"/>
      <c r="BA88" s="54"/>
      <c r="BB88" s="54"/>
      <c r="BC88" s="54"/>
      <c r="BD88" s="54"/>
      <c r="BE88" s="53"/>
    </row>
    <row r="89" spans="1:57" ht="4.7" customHeight="1">
      <c r="A89" s="288"/>
      <c r="B89" s="289"/>
      <c r="C89" s="289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279"/>
      <c r="V89" s="279"/>
      <c r="W89" s="279"/>
      <c r="X89" s="281"/>
      <c r="Y89" s="281"/>
      <c r="Z89" s="285"/>
      <c r="AA89" s="285"/>
      <c r="AB89" s="285"/>
      <c r="AC89" s="285"/>
      <c r="AD89" s="31"/>
      <c r="AE89" s="39"/>
      <c r="AF89" s="33"/>
      <c r="AG89" s="31"/>
      <c r="AH89" s="39"/>
      <c r="AI89" s="33"/>
      <c r="AJ89" s="31"/>
      <c r="AK89" s="39"/>
      <c r="AL89" s="40"/>
      <c r="AM89" s="238"/>
      <c r="AN89" s="31"/>
      <c r="AO89" s="32"/>
      <c r="AP89" s="32"/>
      <c r="AQ89" s="32"/>
      <c r="AR89" s="32"/>
      <c r="AS89" s="3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6.5" customHeight="1">
      <c r="A90" s="288" t="str">
        <f>A34</f>
        <v/>
      </c>
      <c r="B90" s="289"/>
      <c r="C90" s="289"/>
      <c r="D90" s="346" t="str">
        <f>D34</f>
        <v/>
      </c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279" t="str">
        <f>U34</f>
        <v/>
      </c>
      <c r="V90" s="279"/>
      <c r="W90" s="279"/>
      <c r="X90" s="281" t="str">
        <f>X34</f>
        <v/>
      </c>
      <c r="Y90" s="281"/>
      <c r="Z90" s="285" t="str">
        <f>Z34</f>
        <v/>
      </c>
      <c r="AA90" s="285"/>
      <c r="AB90" s="285"/>
      <c r="AC90" s="285"/>
      <c r="AD90" s="16" t="str">
        <f t="shared" ref="AD90:AL90" si="1">AD34</f>
        <v xml:space="preserve"> </v>
      </c>
      <c r="AE90" s="17" t="str">
        <f t="shared" si="1"/>
        <v xml:space="preserve"> </v>
      </c>
      <c r="AF90" s="17" t="str">
        <f t="shared" si="1"/>
        <v xml:space="preserve"> </v>
      </c>
      <c r="AG90" s="17" t="str">
        <f t="shared" si="1"/>
        <v xml:space="preserve"> </v>
      </c>
      <c r="AH90" s="17" t="str">
        <f t="shared" si="1"/>
        <v xml:space="preserve"> </v>
      </c>
      <c r="AI90" s="17" t="str">
        <f t="shared" si="1"/>
        <v xml:space="preserve"> </v>
      </c>
      <c r="AJ90" s="17" t="str">
        <f t="shared" si="1"/>
        <v xml:space="preserve"> </v>
      </c>
      <c r="AK90" s="17" t="str">
        <f t="shared" si="1"/>
        <v xml:space="preserve"> </v>
      </c>
      <c r="AL90" s="15" t="str">
        <f t="shared" si="1"/>
        <v/>
      </c>
      <c r="AM90" s="238"/>
      <c r="AN90" s="60"/>
      <c r="AO90" s="229"/>
      <c r="AP90" s="229"/>
      <c r="AQ90" s="231"/>
      <c r="AR90" s="60"/>
      <c r="AS90" s="229"/>
      <c r="AT90" s="230"/>
      <c r="AU90" s="230"/>
      <c r="AV90" s="232"/>
      <c r="AW90" s="60"/>
      <c r="AX90" s="54"/>
      <c r="AY90" s="54"/>
      <c r="AZ90" s="54"/>
      <c r="BA90" s="54"/>
      <c r="BB90" s="54"/>
      <c r="BC90" s="54"/>
      <c r="BD90" s="54"/>
      <c r="BE90" s="53"/>
    </row>
    <row r="91" spans="1:57" ht="4.7" customHeight="1">
      <c r="A91" s="288"/>
      <c r="B91" s="289"/>
      <c r="C91" s="289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279"/>
      <c r="V91" s="279"/>
      <c r="W91" s="279"/>
      <c r="X91" s="281"/>
      <c r="Y91" s="281"/>
      <c r="Z91" s="285"/>
      <c r="AA91" s="285"/>
      <c r="AB91" s="285"/>
      <c r="AC91" s="285"/>
      <c r="AD91" s="31"/>
      <c r="AE91" s="39"/>
      <c r="AF91" s="33"/>
      <c r="AG91" s="31"/>
      <c r="AH91" s="39"/>
      <c r="AI91" s="33"/>
      <c r="AJ91" s="31"/>
      <c r="AK91" s="39"/>
      <c r="AL91" s="40"/>
      <c r="AM91" s="238"/>
      <c r="AN91" s="31"/>
      <c r="AO91" s="32"/>
      <c r="AP91" s="32"/>
      <c r="AQ91" s="32"/>
      <c r="AR91" s="32"/>
      <c r="AS91" s="3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6.5" customHeight="1">
      <c r="A92" s="288" t="str">
        <f>A36</f>
        <v/>
      </c>
      <c r="B92" s="289"/>
      <c r="C92" s="289"/>
      <c r="D92" s="346" t="str">
        <f>D36</f>
        <v/>
      </c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279" t="str">
        <f>U36</f>
        <v/>
      </c>
      <c r="V92" s="279"/>
      <c r="W92" s="279"/>
      <c r="X92" s="281" t="str">
        <f>X36</f>
        <v/>
      </c>
      <c r="Y92" s="281"/>
      <c r="Z92" s="285" t="str">
        <f>Z36</f>
        <v/>
      </c>
      <c r="AA92" s="285"/>
      <c r="AB92" s="285"/>
      <c r="AC92" s="285"/>
      <c r="AD92" s="16" t="str">
        <f t="shared" ref="AD92:AL92" si="2">AD36</f>
        <v xml:space="preserve"> </v>
      </c>
      <c r="AE92" s="17" t="str">
        <f t="shared" si="2"/>
        <v xml:space="preserve"> </v>
      </c>
      <c r="AF92" s="17" t="str">
        <f t="shared" si="2"/>
        <v xml:space="preserve"> </v>
      </c>
      <c r="AG92" s="17" t="str">
        <f t="shared" si="2"/>
        <v xml:space="preserve"> </v>
      </c>
      <c r="AH92" s="17" t="str">
        <f t="shared" si="2"/>
        <v xml:space="preserve"> </v>
      </c>
      <c r="AI92" s="17" t="str">
        <f t="shared" si="2"/>
        <v xml:space="preserve"> </v>
      </c>
      <c r="AJ92" s="17" t="str">
        <f t="shared" si="2"/>
        <v xml:space="preserve"> </v>
      </c>
      <c r="AK92" s="17" t="str">
        <f t="shared" si="2"/>
        <v xml:space="preserve"> </v>
      </c>
      <c r="AL92" s="15" t="str">
        <f t="shared" si="2"/>
        <v/>
      </c>
      <c r="AM92" s="238"/>
      <c r="AN92" s="60"/>
      <c r="AO92" s="229"/>
      <c r="AP92" s="229"/>
      <c r="AQ92" s="231"/>
      <c r="AR92" s="60"/>
      <c r="AS92" s="229"/>
      <c r="AT92" s="230"/>
      <c r="AU92" s="230"/>
      <c r="AV92" s="232"/>
      <c r="AW92" s="60"/>
      <c r="AX92" s="54"/>
      <c r="AY92" s="54"/>
      <c r="AZ92" s="54"/>
      <c r="BA92" s="54"/>
      <c r="BB92" s="54"/>
      <c r="BC92" s="54"/>
      <c r="BD92" s="54"/>
      <c r="BE92" s="53"/>
    </row>
    <row r="93" spans="1:57" ht="4.7" customHeight="1">
      <c r="A93" s="288"/>
      <c r="B93" s="289"/>
      <c r="C93" s="289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279"/>
      <c r="V93" s="279"/>
      <c r="W93" s="279"/>
      <c r="X93" s="281"/>
      <c r="Y93" s="281"/>
      <c r="Z93" s="285"/>
      <c r="AA93" s="285"/>
      <c r="AB93" s="285"/>
      <c r="AC93" s="285"/>
      <c r="AD93" s="31"/>
      <c r="AE93" s="39"/>
      <c r="AF93" s="33"/>
      <c r="AG93" s="31"/>
      <c r="AH93" s="39"/>
      <c r="AI93" s="33"/>
      <c r="AJ93" s="31"/>
      <c r="AK93" s="39"/>
      <c r="AL93" s="40"/>
      <c r="AM93" s="238"/>
      <c r="AN93" s="31"/>
      <c r="AO93" s="32"/>
      <c r="AP93" s="32"/>
      <c r="AQ93" s="32"/>
      <c r="AR93" s="32"/>
      <c r="AS93" s="3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6.5" customHeight="1">
      <c r="A94" s="288" t="str">
        <f>A38</f>
        <v/>
      </c>
      <c r="B94" s="289"/>
      <c r="C94" s="289"/>
      <c r="D94" s="346" t="str">
        <f>D38</f>
        <v/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279" t="str">
        <f>U38</f>
        <v/>
      </c>
      <c r="V94" s="279"/>
      <c r="W94" s="279"/>
      <c r="X94" s="281" t="str">
        <f>X38</f>
        <v/>
      </c>
      <c r="Y94" s="281"/>
      <c r="Z94" s="285" t="str">
        <f>Z38</f>
        <v/>
      </c>
      <c r="AA94" s="285"/>
      <c r="AB94" s="285"/>
      <c r="AC94" s="285"/>
      <c r="AD94" s="16" t="str">
        <f t="shared" ref="AD94:AL94" si="3">AD38</f>
        <v xml:space="preserve"> </v>
      </c>
      <c r="AE94" s="17" t="str">
        <f t="shared" si="3"/>
        <v xml:space="preserve"> </v>
      </c>
      <c r="AF94" s="17" t="str">
        <f t="shared" si="3"/>
        <v xml:space="preserve"> </v>
      </c>
      <c r="AG94" s="17" t="str">
        <f t="shared" si="3"/>
        <v xml:space="preserve"> </v>
      </c>
      <c r="AH94" s="17" t="str">
        <f t="shared" si="3"/>
        <v xml:space="preserve"> </v>
      </c>
      <c r="AI94" s="17" t="str">
        <f t="shared" si="3"/>
        <v xml:space="preserve"> </v>
      </c>
      <c r="AJ94" s="17" t="str">
        <f t="shared" si="3"/>
        <v xml:space="preserve"> </v>
      </c>
      <c r="AK94" s="17" t="str">
        <f t="shared" si="3"/>
        <v xml:space="preserve"> </v>
      </c>
      <c r="AL94" s="15" t="str">
        <f t="shared" si="3"/>
        <v/>
      </c>
      <c r="AM94" s="238"/>
      <c r="AN94" s="60"/>
      <c r="AO94" s="229"/>
      <c r="AP94" s="229"/>
      <c r="AQ94" s="231"/>
      <c r="AR94" s="60"/>
      <c r="AS94" s="229"/>
      <c r="AT94" s="230"/>
      <c r="AU94" s="230"/>
      <c r="AV94" s="232"/>
      <c r="AW94" s="60"/>
      <c r="AX94" s="54"/>
      <c r="AY94" s="54"/>
      <c r="AZ94" s="54"/>
      <c r="BA94" s="54"/>
      <c r="BB94" s="54"/>
      <c r="BC94" s="54"/>
      <c r="BD94" s="54"/>
      <c r="BE94" s="53"/>
    </row>
    <row r="95" spans="1:57" ht="4.7" customHeight="1">
      <c r="A95" s="288"/>
      <c r="B95" s="289"/>
      <c r="C95" s="289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279"/>
      <c r="V95" s="279"/>
      <c r="W95" s="279"/>
      <c r="X95" s="281"/>
      <c r="Y95" s="281"/>
      <c r="Z95" s="285"/>
      <c r="AA95" s="285"/>
      <c r="AB95" s="285"/>
      <c r="AC95" s="285"/>
      <c r="AD95" s="31"/>
      <c r="AE95" s="39"/>
      <c r="AF95" s="33"/>
      <c r="AG95" s="31"/>
      <c r="AH95" s="39"/>
      <c r="AI95" s="33"/>
      <c r="AJ95" s="31"/>
      <c r="AK95" s="39"/>
      <c r="AL95" s="40"/>
      <c r="AM95" s="238"/>
      <c r="AN95" s="31"/>
      <c r="AO95" s="32"/>
      <c r="AP95" s="32"/>
      <c r="AQ95" s="32"/>
      <c r="AR95" s="32"/>
      <c r="AS95" s="3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6.5" customHeight="1">
      <c r="A96" s="288" t="str">
        <f>A40</f>
        <v/>
      </c>
      <c r="B96" s="289"/>
      <c r="C96" s="289"/>
      <c r="D96" s="346" t="str">
        <f>D40</f>
        <v/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279" t="str">
        <f>U40</f>
        <v/>
      </c>
      <c r="V96" s="279"/>
      <c r="W96" s="279"/>
      <c r="X96" s="281" t="str">
        <f>X40</f>
        <v/>
      </c>
      <c r="Y96" s="281"/>
      <c r="Z96" s="285" t="str">
        <f>Z40</f>
        <v/>
      </c>
      <c r="AA96" s="285"/>
      <c r="AB96" s="285"/>
      <c r="AC96" s="285"/>
      <c r="AD96" s="16" t="str">
        <f t="shared" ref="AD96:AL96" si="4">AD40</f>
        <v xml:space="preserve"> </v>
      </c>
      <c r="AE96" s="17" t="str">
        <f t="shared" si="4"/>
        <v xml:space="preserve"> </v>
      </c>
      <c r="AF96" s="17" t="str">
        <f t="shared" si="4"/>
        <v xml:space="preserve"> </v>
      </c>
      <c r="AG96" s="17" t="str">
        <f t="shared" si="4"/>
        <v xml:space="preserve"> </v>
      </c>
      <c r="AH96" s="17" t="str">
        <f t="shared" si="4"/>
        <v xml:space="preserve"> </v>
      </c>
      <c r="AI96" s="17" t="str">
        <f t="shared" si="4"/>
        <v xml:space="preserve"> </v>
      </c>
      <c r="AJ96" s="17" t="str">
        <f t="shared" si="4"/>
        <v xml:space="preserve"> </v>
      </c>
      <c r="AK96" s="17" t="str">
        <f t="shared" si="4"/>
        <v xml:space="preserve"> </v>
      </c>
      <c r="AL96" s="15" t="str">
        <f t="shared" si="4"/>
        <v/>
      </c>
      <c r="AM96" s="238"/>
      <c r="AN96" s="60"/>
      <c r="AO96" s="229"/>
      <c r="AP96" s="229"/>
      <c r="AQ96" s="231"/>
      <c r="AR96" s="60"/>
      <c r="AS96" s="229"/>
      <c r="AT96" s="230"/>
      <c r="AU96" s="230"/>
      <c r="AV96" s="232"/>
      <c r="AW96" s="60"/>
      <c r="AX96" s="54"/>
      <c r="AY96" s="54"/>
      <c r="AZ96" s="54"/>
      <c r="BA96" s="54"/>
      <c r="BB96" s="54"/>
      <c r="BC96" s="54"/>
      <c r="BD96" s="54"/>
      <c r="BE96" s="53"/>
    </row>
    <row r="97" spans="1:57" ht="4.7" customHeight="1">
      <c r="A97" s="288"/>
      <c r="B97" s="289"/>
      <c r="C97" s="289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279"/>
      <c r="V97" s="279"/>
      <c r="W97" s="279"/>
      <c r="X97" s="281"/>
      <c r="Y97" s="281"/>
      <c r="Z97" s="285"/>
      <c r="AA97" s="285"/>
      <c r="AB97" s="285"/>
      <c r="AC97" s="285"/>
      <c r="AD97" s="31"/>
      <c r="AE97" s="39"/>
      <c r="AF97" s="33"/>
      <c r="AG97" s="31"/>
      <c r="AH97" s="39"/>
      <c r="AI97" s="33"/>
      <c r="AJ97" s="31"/>
      <c r="AK97" s="39"/>
      <c r="AL97" s="40"/>
      <c r="AM97" s="238"/>
      <c r="AN97" s="31"/>
      <c r="AO97" s="32"/>
      <c r="AP97" s="32"/>
      <c r="AQ97" s="32"/>
      <c r="AR97" s="32"/>
      <c r="AS97" s="3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6.5" customHeight="1">
      <c r="A98" s="288" t="str">
        <f>A42</f>
        <v/>
      </c>
      <c r="B98" s="289"/>
      <c r="C98" s="289"/>
      <c r="D98" s="346" t="str">
        <f>D42</f>
        <v/>
      </c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279" t="str">
        <f>U42</f>
        <v/>
      </c>
      <c r="V98" s="279"/>
      <c r="W98" s="279"/>
      <c r="X98" s="281" t="str">
        <f>X42</f>
        <v/>
      </c>
      <c r="Y98" s="281"/>
      <c r="Z98" s="285" t="str">
        <f>Z42</f>
        <v/>
      </c>
      <c r="AA98" s="285"/>
      <c r="AB98" s="285"/>
      <c r="AC98" s="285"/>
      <c r="AD98" s="16" t="str">
        <f t="shared" ref="AD98:AL98" si="5">AD42</f>
        <v xml:space="preserve"> </v>
      </c>
      <c r="AE98" s="17" t="str">
        <f t="shared" si="5"/>
        <v xml:space="preserve"> </v>
      </c>
      <c r="AF98" s="17" t="str">
        <f t="shared" si="5"/>
        <v xml:space="preserve"> </v>
      </c>
      <c r="AG98" s="17" t="str">
        <f t="shared" si="5"/>
        <v xml:space="preserve"> </v>
      </c>
      <c r="AH98" s="17" t="str">
        <f t="shared" si="5"/>
        <v xml:space="preserve"> </v>
      </c>
      <c r="AI98" s="17" t="str">
        <f t="shared" si="5"/>
        <v xml:space="preserve"> </v>
      </c>
      <c r="AJ98" s="17" t="str">
        <f t="shared" si="5"/>
        <v xml:space="preserve"> </v>
      </c>
      <c r="AK98" s="17" t="str">
        <f t="shared" si="5"/>
        <v xml:space="preserve"> </v>
      </c>
      <c r="AL98" s="15" t="str">
        <f t="shared" si="5"/>
        <v/>
      </c>
      <c r="AM98" s="238"/>
      <c r="AN98" s="60"/>
      <c r="AO98" s="229"/>
      <c r="AP98" s="229"/>
      <c r="AQ98" s="231"/>
      <c r="AR98" s="60"/>
      <c r="AS98" s="229"/>
      <c r="AT98" s="230"/>
      <c r="AU98" s="230"/>
      <c r="AV98" s="232"/>
      <c r="AW98" s="60"/>
      <c r="AX98" s="54"/>
      <c r="AY98" s="54"/>
      <c r="AZ98" s="54"/>
      <c r="BA98" s="54"/>
      <c r="BB98" s="54"/>
      <c r="BC98" s="54"/>
      <c r="BD98" s="54"/>
      <c r="BE98" s="53"/>
    </row>
    <row r="99" spans="1:57" ht="4.7" customHeight="1">
      <c r="A99" s="288"/>
      <c r="B99" s="289"/>
      <c r="C99" s="289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279"/>
      <c r="V99" s="279"/>
      <c r="W99" s="279"/>
      <c r="X99" s="281"/>
      <c r="Y99" s="281"/>
      <c r="Z99" s="285"/>
      <c r="AA99" s="285"/>
      <c r="AB99" s="285"/>
      <c r="AC99" s="285"/>
      <c r="AD99" s="31"/>
      <c r="AE99" s="39"/>
      <c r="AF99" s="33"/>
      <c r="AG99" s="31"/>
      <c r="AH99" s="39"/>
      <c r="AI99" s="33"/>
      <c r="AJ99" s="31"/>
      <c r="AK99" s="39"/>
      <c r="AL99" s="40"/>
      <c r="AM99" s="238"/>
      <c r="AN99" s="31"/>
      <c r="AO99" s="32"/>
      <c r="AP99" s="32"/>
      <c r="AQ99" s="32"/>
      <c r="AR99" s="32"/>
      <c r="AS99" s="33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6.5" customHeight="1">
      <c r="A100" s="288" t="str">
        <f>A44</f>
        <v/>
      </c>
      <c r="B100" s="289"/>
      <c r="C100" s="289"/>
      <c r="D100" s="346" t="str">
        <f>D44</f>
        <v/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279" t="str">
        <f>U44</f>
        <v/>
      </c>
      <c r="V100" s="279"/>
      <c r="W100" s="279"/>
      <c r="X100" s="281" t="str">
        <f>X44</f>
        <v/>
      </c>
      <c r="Y100" s="281"/>
      <c r="Z100" s="285" t="str">
        <f>Z44</f>
        <v/>
      </c>
      <c r="AA100" s="285"/>
      <c r="AB100" s="285"/>
      <c r="AC100" s="285"/>
      <c r="AD100" s="16" t="str">
        <f t="shared" ref="AD100:AL100" si="6">AD44</f>
        <v xml:space="preserve"> </v>
      </c>
      <c r="AE100" s="17" t="str">
        <f t="shared" si="6"/>
        <v xml:space="preserve"> </v>
      </c>
      <c r="AF100" s="17" t="str">
        <f t="shared" si="6"/>
        <v xml:space="preserve"> </v>
      </c>
      <c r="AG100" s="17" t="str">
        <f t="shared" si="6"/>
        <v xml:space="preserve"> </v>
      </c>
      <c r="AH100" s="17" t="str">
        <f t="shared" si="6"/>
        <v xml:space="preserve"> </v>
      </c>
      <c r="AI100" s="17" t="str">
        <f t="shared" si="6"/>
        <v xml:space="preserve"> </v>
      </c>
      <c r="AJ100" s="17" t="str">
        <f t="shared" si="6"/>
        <v xml:space="preserve"> </v>
      </c>
      <c r="AK100" s="17" t="str">
        <f t="shared" si="6"/>
        <v xml:space="preserve"> </v>
      </c>
      <c r="AL100" s="15" t="str">
        <f t="shared" si="6"/>
        <v/>
      </c>
      <c r="AM100" s="238"/>
      <c r="AN100" s="60"/>
      <c r="AO100" s="229"/>
      <c r="AP100" s="229"/>
      <c r="AQ100" s="231"/>
      <c r="AR100" s="60"/>
      <c r="AS100" s="229"/>
      <c r="AT100" s="230"/>
      <c r="AU100" s="230"/>
      <c r="AV100" s="232"/>
      <c r="AW100" s="60"/>
      <c r="AX100" s="54"/>
      <c r="AY100" s="54"/>
      <c r="AZ100" s="54"/>
      <c r="BA100" s="54"/>
      <c r="BB100" s="54"/>
      <c r="BC100" s="54"/>
      <c r="BD100" s="54"/>
      <c r="BE100" s="53"/>
    </row>
    <row r="101" spans="1:57" ht="4.7" customHeight="1">
      <c r="A101" s="288"/>
      <c r="B101" s="289"/>
      <c r="C101" s="289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279"/>
      <c r="V101" s="279"/>
      <c r="W101" s="279"/>
      <c r="X101" s="281"/>
      <c r="Y101" s="281"/>
      <c r="Z101" s="285"/>
      <c r="AA101" s="285"/>
      <c r="AB101" s="285"/>
      <c r="AC101" s="285"/>
      <c r="AD101" s="31"/>
      <c r="AE101" s="39"/>
      <c r="AF101" s="33"/>
      <c r="AG101" s="31"/>
      <c r="AH101" s="39"/>
      <c r="AI101" s="33"/>
      <c r="AJ101" s="31"/>
      <c r="AK101" s="39"/>
      <c r="AL101" s="40"/>
      <c r="AM101" s="238"/>
      <c r="AN101" s="31"/>
      <c r="AO101" s="32"/>
      <c r="AP101" s="32"/>
      <c r="AQ101" s="32"/>
      <c r="AR101" s="32"/>
      <c r="AS101" s="33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6.5" customHeight="1">
      <c r="A102" s="288" t="str">
        <f>A46</f>
        <v/>
      </c>
      <c r="B102" s="289"/>
      <c r="C102" s="289"/>
      <c r="D102" s="346" t="str">
        <f>D46</f>
        <v/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279" t="str">
        <f>U46</f>
        <v/>
      </c>
      <c r="V102" s="279"/>
      <c r="W102" s="279"/>
      <c r="X102" s="281" t="str">
        <f>X46</f>
        <v/>
      </c>
      <c r="Y102" s="281"/>
      <c r="Z102" s="285" t="str">
        <f>Z46</f>
        <v/>
      </c>
      <c r="AA102" s="285"/>
      <c r="AB102" s="285"/>
      <c r="AC102" s="285"/>
      <c r="AD102" s="16" t="str">
        <f t="shared" ref="AD102:AL102" si="7">AD46</f>
        <v xml:space="preserve"> </v>
      </c>
      <c r="AE102" s="17" t="str">
        <f t="shared" si="7"/>
        <v xml:space="preserve"> </v>
      </c>
      <c r="AF102" s="17" t="str">
        <f t="shared" si="7"/>
        <v xml:space="preserve"> </v>
      </c>
      <c r="AG102" s="17" t="str">
        <f t="shared" si="7"/>
        <v xml:space="preserve"> </v>
      </c>
      <c r="AH102" s="17" t="str">
        <f t="shared" si="7"/>
        <v xml:space="preserve"> </v>
      </c>
      <c r="AI102" s="17" t="str">
        <f t="shared" si="7"/>
        <v xml:space="preserve"> </v>
      </c>
      <c r="AJ102" s="17" t="str">
        <f t="shared" si="7"/>
        <v xml:space="preserve"> </v>
      </c>
      <c r="AK102" s="17" t="str">
        <f t="shared" si="7"/>
        <v xml:space="preserve"> </v>
      </c>
      <c r="AL102" s="15" t="str">
        <f t="shared" si="7"/>
        <v/>
      </c>
      <c r="AM102" s="238"/>
      <c r="AN102" s="60"/>
      <c r="AO102" s="229"/>
      <c r="AP102" s="229"/>
      <c r="AQ102" s="231"/>
      <c r="AR102" s="60"/>
      <c r="AS102" s="229"/>
      <c r="AT102" s="230"/>
      <c r="AU102" s="230"/>
      <c r="AV102" s="232"/>
      <c r="AW102" s="60"/>
      <c r="AX102" s="54"/>
      <c r="AY102" s="54"/>
      <c r="AZ102" s="54"/>
      <c r="BA102" s="54"/>
      <c r="BB102" s="54"/>
      <c r="BC102" s="54"/>
      <c r="BD102" s="54"/>
      <c r="BE102" s="53"/>
    </row>
    <row r="103" spans="1:57" ht="4.7" customHeight="1">
      <c r="A103" s="288"/>
      <c r="B103" s="289"/>
      <c r="C103" s="289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279"/>
      <c r="V103" s="279"/>
      <c r="W103" s="279"/>
      <c r="X103" s="281"/>
      <c r="Y103" s="281"/>
      <c r="Z103" s="285"/>
      <c r="AA103" s="285"/>
      <c r="AB103" s="285"/>
      <c r="AC103" s="285"/>
      <c r="AD103" s="31"/>
      <c r="AE103" s="39"/>
      <c r="AF103" s="33"/>
      <c r="AG103" s="31"/>
      <c r="AH103" s="39"/>
      <c r="AI103" s="33"/>
      <c r="AJ103" s="31"/>
      <c r="AK103" s="39"/>
      <c r="AL103" s="40"/>
      <c r="AM103" s="238"/>
      <c r="AN103" s="31"/>
      <c r="AO103" s="32"/>
      <c r="AP103" s="32"/>
      <c r="AQ103" s="32"/>
      <c r="AR103" s="32"/>
      <c r="AS103" s="33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6.5" customHeight="1">
      <c r="A104" s="288" t="str">
        <f>A48</f>
        <v/>
      </c>
      <c r="B104" s="289"/>
      <c r="C104" s="289"/>
      <c r="D104" s="346" t="str">
        <f>D48</f>
        <v/>
      </c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279" t="str">
        <f>U48</f>
        <v/>
      </c>
      <c r="V104" s="279"/>
      <c r="W104" s="279"/>
      <c r="X104" s="281" t="str">
        <f>X48</f>
        <v/>
      </c>
      <c r="Y104" s="281"/>
      <c r="Z104" s="285" t="str">
        <f>Z48</f>
        <v/>
      </c>
      <c r="AA104" s="285"/>
      <c r="AB104" s="285"/>
      <c r="AC104" s="285"/>
      <c r="AD104" s="16" t="str">
        <f t="shared" ref="AD104:AL104" si="8">AD48</f>
        <v xml:space="preserve"> </v>
      </c>
      <c r="AE104" s="17" t="str">
        <f t="shared" si="8"/>
        <v xml:space="preserve"> </v>
      </c>
      <c r="AF104" s="17" t="str">
        <f t="shared" si="8"/>
        <v xml:space="preserve"> </v>
      </c>
      <c r="AG104" s="17" t="str">
        <f t="shared" si="8"/>
        <v xml:space="preserve"> </v>
      </c>
      <c r="AH104" s="17" t="str">
        <f t="shared" si="8"/>
        <v xml:space="preserve"> </v>
      </c>
      <c r="AI104" s="17" t="str">
        <f t="shared" si="8"/>
        <v xml:space="preserve"> </v>
      </c>
      <c r="AJ104" s="17" t="str">
        <f t="shared" si="8"/>
        <v xml:space="preserve"> </v>
      </c>
      <c r="AK104" s="17" t="str">
        <f t="shared" si="8"/>
        <v xml:space="preserve"> </v>
      </c>
      <c r="AL104" s="15" t="str">
        <f t="shared" si="8"/>
        <v/>
      </c>
      <c r="AM104" s="238"/>
      <c r="AN104" s="60"/>
      <c r="AO104" s="229"/>
      <c r="AP104" s="229"/>
      <c r="AQ104" s="231"/>
      <c r="AR104" s="60"/>
      <c r="AS104" s="229"/>
      <c r="AT104" s="230"/>
      <c r="AU104" s="230"/>
      <c r="AV104" s="232"/>
      <c r="AW104" s="60"/>
      <c r="AX104" s="54"/>
      <c r="AY104" s="54"/>
      <c r="AZ104" s="54"/>
      <c r="BA104" s="54"/>
      <c r="BB104" s="54"/>
      <c r="BC104" s="54"/>
      <c r="BD104" s="54"/>
      <c r="BE104" s="53"/>
    </row>
    <row r="105" spans="1:57" ht="4.7" customHeight="1">
      <c r="A105" s="288"/>
      <c r="B105" s="289"/>
      <c r="C105" s="289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279"/>
      <c r="V105" s="279"/>
      <c r="W105" s="279"/>
      <c r="X105" s="281"/>
      <c r="Y105" s="281"/>
      <c r="Z105" s="285"/>
      <c r="AA105" s="285"/>
      <c r="AB105" s="285"/>
      <c r="AC105" s="285"/>
      <c r="AD105" s="31"/>
      <c r="AE105" s="39"/>
      <c r="AF105" s="33"/>
      <c r="AG105" s="31"/>
      <c r="AH105" s="39"/>
      <c r="AI105" s="33"/>
      <c r="AJ105" s="31"/>
      <c r="AK105" s="39"/>
      <c r="AL105" s="40"/>
      <c r="AM105" s="238"/>
      <c r="AN105" s="31"/>
      <c r="AO105" s="32"/>
      <c r="AP105" s="32"/>
      <c r="AQ105" s="32"/>
      <c r="AR105" s="32"/>
      <c r="AS105" s="33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6.5" customHeight="1">
      <c r="A106" s="288" t="str">
        <f>A50</f>
        <v/>
      </c>
      <c r="B106" s="289"/>
      <c r="C106" s="289"/>
      <c r="D106" s="346" t="str">
        <f>D50</f>
        <v/>
      </c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279" t="str">
        <f>U50</f>
        <v/>
      </c>
      <c r="V106" s="279"/>
      <c r="W106" s="279"/>
      <c r="X106" s="281" t="str">
        <f>X50</f>
        <v/>
      </c>
      <c r="Y106" s="281"/>
      <c r="Z106" s="285" t="str">
        <f>Z50</f>
        <v/>
      </c>
      <c r="AA106" s="285"/>
      <c r="AB106" s="285"/>
      <c r="AC106" s="285"/>
      <c r="AD106" s="16" t="str">
        <f>AD50</f>
        <v xml:space="preserve"> </v>
      </c>
      <c r="AE106" s="17" t="str">
        <f t="shared" ref="AE106:AL106" si="9">AE50</f>
        <v xml:space="preserve"> </v>
      </c>
      <c r="AF106" s="17" t="str">
        <f t="shared" si="9"/>
        <v xml:space="preserve"> </v>
      </c>
      <c r="AG106" s="17" t="str">
        <f t="shared" si="9"/>
        <v xml:space="preserve"> </v>
      </c>
      <c r="AH106" s="17" t="str">
        <f t="shared" si="9"/>
        <v xml:space="preserve"> </v>
      </c>
      <c r="AI106" s="17" t="str">
        <f t="shared" si="9"/>
        <v xml:space="preserve"> </v>
      </c>
      <c r="AJ106" s="17" t="str">
        <f t="shared" si="9"/>
        <v xml:space="preserve"> </v>
      </c>
      <c r="AK106" s="17" t="str">
        <f t="shared" si="9"/>
        <v xml:space="preserve"> </v>
      </c>
      <c r="AL106" s="15" t="str">
        <f t="shared" si="9"/>
        <v/>
      </c>
      <c r="AM106" s="238"/>
      <c r="AN106" s="60"/>
      <c r="AO106" s="229"/>
      <c r="AP106" s="229"/>
      <c r="AQ106" s="231"/>
      <c r="AR106" s="60"/>
      <c r="AS106" s="229"/>
      <c r="AT106" s="230"/>
      <c r="AU106" s="230"/>
      <c r="AV106" s="232"/>
      <c r="AW106" s="60"/>
      <c r="AX106" s="54"/>
      <c r="AY106" s="54"/>
      <c r="AZ106" s="54"/>
      <c r="BA106" s="54"/>
      <c r="BB106" s="54"/>
      <c r="BC106" s="54"/>
      <c r="BD106" s="54"/>
      <c r="BE106" s="53"/>
    </row>
    <row r="107" spans="1:57" ht="4.7" customHeight="1" thickBot="1">
      <c r="A107" s="393"/>
      <c r="B107" s="394"/>
      <c r="C107" s="394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292"/>
      <c r="V107" s="292"/>
      <c r="W107" s="292"/>
      <c r="X107" s="378"/>
      <c r="Y107" s="378"/>
      <c r="Z107" s="438"/>
      <c r="AA107" s="438"/>
      <c r="AB107" s="438"/>
      <c r="AC107" s="438"/>
      <c r="AD107" s="41"/>
      <c r="AE107" s="25"/>
      <c r="AF107" s="36"/>
      <c r="AG107" s="41"/>
      <c r="AH107" s="25"/>
      <c r="AI107" s="36"/>
      <c r="AJ107" s="41"/>
      <c r="AK107" s="25"/>
      <c r="AL107" s="38"/>
      <c r="AM107" s="238"/>
      <c r="AN107" s="31"/>
      <c r="AO107" s="32"/>
      <c r="AP107" s="32"/>
      <c r="AQ107" s="32"/>
      <c r="AR107" s="32"/>
      <c r="AS107" s="33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6.5" customHeight="1" thickBot="1">
      <c r="A108" s="42" t="s">
        <v>33</v>
      </c>
    </row>
    <row r="109" spans="1:57" ht="18" customHeight="1" thickTop="1" thickBot="1">
      <c r="A109" s="253" t="s">
        <v>73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5"/>
      <c r="V109" s="253" t="s">
        <v>74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5"/>
    </row>
    <row r="110" spans="1:57" ht="18" customHeight="1" thickTop="1" thickBot="1">
      <c r="A110" s="250" t="s">
        <v>62</v>
      </c>
      <c r="B110" s="251"/>
      <c r="C110" s="248" t="s">
        <v>63</v>
      </c>
      <c r="D110" s="249"/>
      <c r="E110" s="250"/>
      <c r="F110" s="251"/>
      <c r="G110" s="248"/>
      <c r="H110" s="249"/>
      <c r="I110" s="250"/>
      <c r="J110" s="251"/>
      <c r="K110" s="248"/>
      <c r="L110" s="249"/>
      <c r="M110" s="250"/>
      <c r="N110" s="249"/>
      <c r="O110" s="250"/>
      <c r="P110" s="251"/>
      <c r="Q110" s="248"/>
      <c r="R110" s="251"/>
      <c r="S110" s="248"/>
      <c r="T110" s="249"/>
      <c r="U110" s="63"/>
      <c r="V110" s="250" t="s">
        <v>61</v>
      </c>
      <c r="W110" s="251"/>
      <c r="X110" s="248" t="s">
        <v>62</v>
      </c>
      <c r="Y110" s="251"/>
      <c r="Z110" s="248" t="s">
        <v>63</v>
      </c>
      <c r="AA110" s="251"/>
      <c r="AB110" s="248"/>
      <c r="AC110" s="251"/>
      <c r="AD110" s="248"/>
      <c r="AE110" s="251"/>
      <c r="AF110" s="248"/>
      <c r="AG110" s="251"/>
      <c r="AH110" s="248"/>
      <c r="AI110" s="251"/>
      <c r="AJ110" s="248"/>
      <c r="AK110" s="251"/>
      <c r="AL110" s="248"/>
      <c r="AM110" s="249"/>
      <c r="AN110" s="250"/>
      <c r="AO110" s="251"/>
      <c r="AP110" s="248"/>
      <c r="AQ110" s="249"/>
      <c r="AR110" s="250"/>
      <c r="AS110" s="251"/>
      <c r="AT110" s="248"/>
      <c r="AU110" s="249"/>
      <c r="AV110" s="250"/>
      <c r="AW110" s="249"/>
      <c r="AX110" s="250"/>
      <c r="AY110" s="251"/>
      <c r="AZ110" s="248"/>
      <c r="BA110" s="251"/>
      <c r="BB110" s="248"/>
      <c r="BC110" s="251"/>
      <c r="BD110" s="248"/>
      <c r="BE110" s="249"/>
    </row>
    <row r="111" spans="1:57" ht="18" customHeight="1" thickTop="1">
      <c r="A111" s="252" t="s">
        <v>76</v>
      </c>
      <c r="B111" s="252"/>
      <c r="C111" s="252"/>
      <c r="D111" s="252"/>
      <c r="E111" s="252" t="s">
        <v>80</v>
      </c>
      <c r="F111" s="252"/>
      <c r="G111" s="252"/>
      <c r="H111" s="252"/>
      <c r="I111" s="252" t="s">
        <v>77</v>
      </c>
      <c r="J111" s="252"/>
      <c r="K111" s="252"/>
      <c r="L111" s="252"/>
      <c r="M111" s="252" t="s">
        <v>75</v>
      </c>
      <c r="N111" s="252"/>
      <c r="O111" s="252" t="s">
        <v>78</v>
      </c>
      <c r="P111" s="252"/>
      <c r="Q111" s="252"/>
      <c r="R111" s="252"/>
      <c r="S111" s="252"/>
      <c r="T111" s="252"/>
      <c r="U111" s="63"/>
      <c r="V111" s="252" t="s">
        <v>79</v>
      </c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 t="s">
        <v>80</v>
      </c>
      <c r="AO111" s="252"/>
      <c r="AP111" s="252"/>
      <c r="AQ111" s="252"/>
      <c r="AR111" s="252" t="s">
        <v>77</v>
      </c>
      <c r="AS111" s="252"/>
      <c r="AT111" s="252"/>
      <c r="AU111" s="252"/>
      <c r="AV111" s="252" t="s">
        <v>75</v>
      </c>
      <c r="AW111" s="252"/>
      <c r="AX111" s="252" t="s">
        <v>78</v>
      </c>
      <c r="AY111" s="252"/>
      <c r="AZ111" s="252"/>
      <c r="BA111" s="252"/>
      <c r="BB111" s="252"/>
      <c r="BC111" s="252"/>
      <c r="BD111" s="252"/>
      <c r="BE111" s="252"/>
    </row>
  </sheetData>
  <sheetProtection sheet="1" objects="1" scenarios="1"/>
  <mergeCells count="348">
    <mergeCell ref="A102:C103"/>
    <mergeCell ref="D102:T103"/>
    <mergeCell ref="V53:BE53"/>
    <mergeCell ref="V54:W54"/>
    <mergeCell ref="V55:AM55"/>
    <mergeCell ref="AN55:AQ55"/>
    <mergeCell ref="AR55:AU55"/>
    <mergeCell ref="AV55:AW55"/>
    <mergeCell ref="AX55:BE55"/>
    <mergeCell ref="AN74:AS76"/>
    <mergeCell ref="AN81:AV81"/>
    <mergeCell ref="U102:W103"/>
    <mergeCell ref="X102:Y103"/>
    <mergeCell ref="Z102:AC103"/>
    <mergeCell ref="U98:W99"/>
    <mergeCell ref="X98:Y99"/>
    <mergeCell ref="E70:E72"/>
    <mergeCell ref="F70:F72"/>
    <mergeCell ref="G70:G72"/>
    <mergeCell ref="H70:H72"/>
    <mergeCell ref="I70:I72"/>
    <mergeCell ref="J70:J72"/>
    <mergeCell ref="A96:C97"/>
    <mergeCell ref="D96:T97"/>
    <mergeCell ref="E14:E16"/>
    <mergeCell ref="F14:F16"/>
    <mergeCell ref="G14:G16"/>
    <mergeCell ref="H14:H16"/>
    <mergeCell ref="A106:C107"/>
    <mergeCell ref="D106:T107"/>
    <mergeCell ref="U106:W107"/>
    <mergeCell ref="X106:Y107"/>
    <mergeCell ref="Z106:AC107"/>
    <mergeCell ref="A70:D73"/>
    <mergeCell ref="L70:L72"/>
    <mergeCell ref="M70:M72"/>
    <mergeCell ref="A74:D77"/>
    <mergeCell ref="E74:M77"/>
    <mergeCell ref="A100:C101"/>
    <mergeCell ref="D100:T101"/>
    <mergeCell ref="U100:W101"/>
    <mergeCell ref="X100:Y101"/>
    <mergeCell ref="Z100:AC101"/>
    <mergeCell ref="A98:C99"/>
    <mergeCell ref="D98:T99"/>
    <mergeCell ref="A104:C105"/>
    <mergeCell ref="D104:T105"/>
    <mergeCell ref="U104:W105"/>
    <mergeCell ref="A10:D10"/>
    <mergeCell ref="G10:H10"/>
    <mergeCell ref="A14:D17"/>
    <mergeCell ref="A18:D21"/>
    <mergeCell ref="E18:M21"/>
    <mergeCell ref="A66:D66"/>
    <mergeCell ref="G66:H66"/>
    <mergeCell ref="A48:C49"/>
    <mergeCell ref="D48:T49"/>
    <mergeCell ref="A44:C45"/>
    <mergeCell ref="D44:T45"/>
    <mergeCell ref="A38:C39"/>
    <mergeCell ref="D38:T39"/>
    <mergeCell ref="A32:C33"/>
    <mergeCell ref="D32:T33"/>
    <mergeCell ref="A22:D24"/>
    <mergeCell ref="O16:Q19"/>
    <mergeCell ref="R16:X19"/>
    <mergeCell ref="E66:F66"/>
    <mergeCell ref="R66:X66"/>
    <mergeCell ref="P62:V63"/>
    <mergeCell ref="W62:AF63"/>
    <mergeCell ref="A63:C63"/>
    <mergeCell ref="U48:W49"/>
    <mergeCell ref="A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96:W97"/>
    <mergeCell ref="X96:Y97"/>
    <mergeCell ref="Z96:AC97"/>
    <mergeCell ref="A94:C95"/>
    <mergeCell ref="D94:T95"/>
    <mergeCell ref="U94:W95"/>
    <mergeCell ref="X94:Y95"/>
    <mergeCell ref="Z94:AC95"/>
    <mergeCell ref="U92:W93"/>
    <mergeCell ref="X92:Y93"/>
    <mergeCell ref="Z92:AC93"/>
    <mergeCell ref="A92:C93"/>
    <mergeCell ref="D92:T93"/>
    <mergeCell ref="A90:C91"/>
    <mergeCell ref="D90:T91"/>
    <mergeCell ref="U90:W91"/>
    <mergeCell ref="X90:Y91"/>
    <mergeCell ref="Z90:AC91"/>
    <mergeCell ref="A88:C89"/>
    <mergeCell ref="D88:T89"/>
    <mergeCell ref="U88:W89"/>
    <mergeCell ref="X88:Y89"/>
    <mergeCell ref="Z88:AC89"/>
    <mergeCell ref="O76:Q79"/>
    <mergeCell ref="R76:X79"/>
    <mergeCell ref="Y76:Z79"/>
    <mergeCell ref="AA76:AE79"/>
    <mergeCell ref="AF76:AL79"/>
    <mergeCell ref="AR68:BE71"/>
    <mergeCell ref="AW81:BE81"/>
    <mergeCell ref="A87:C87"/>
    <mergeCell ref="D87:T87"/>
    <mergeCell ref="U87:W87"/>
    <mergeCell ref="X87:Y87"/>
    <mergeCell ref="Z87:AC87"/>
    <mergeCell ref="AD87:AL87"/>
    <mergeCell ref="A81:D81"/>
    <mergeCell ref="E81:I81"/>
    <mergeCell ref="J81:R81"/>
    <mergeCell ref="S81:AA81"/>
    <mergeCell ref="AE81:AH81"/>
    <mergeCell ref="AI81:AM81"/>
    <mergeCell ref="AN87:AQ87"/>
    <mergeCell ref="AR87:AV87"/>
    <mergeCell ref="AW87:BE87"/>
    <mergeCell ref="A78:D80"/>
    <mergeCell ref="O72:Q75"/>
    <mergeCell ref="K70:K72"/>
    <mergeCell ref="O68:Q71"/>
    <mergeCell ref="R68:X71"/>
    <mergeCell ref="Y68:Z71"/>
    <mergeCell ref="AA68:AE71"/>
    <mergeCell ref="AF68:AL71"/>
    <mergeCell ref="AN68:AQ71"/>
    <mergeCell ref="O67:Q67"/>
    <mergeCell ref="R67:X67"/>
    <mergeCell ref="Y67:AE67"/>
    <mergeCell ref="AF67:AL67"/>
    <mergeCell ref="AN67:AQ67"/>
    <mergeCell ref="Y72:Z75"/>
    <mergeCell ref="AA72:AE75"/>
    <mergeCell ref="AF72:AL75"/>
    <mergeCell ref="R72:X75"/>
    <mergeCell ref="Y66:AE66"/>
    <mergeCell ref="AN64:AQ65"/>
    <mergeCell ref="AR64:BE65"/>
    <mergeCell ref="O65:Q66"/>
    <mergeCell ref="R65:X65"/>
    <mergeCell ref="Y65:AE65"/>
    <mergeCell ref="AF65:AL65"/>
    <mergeCell ref="AF66:AL66"/>
    <mergeCell ref="AN66:AQ66"/>
    <mergeCell ref="AR66:BE66"/>
    <mergeCell ref="AN63:AQ63"/>
    <mergeCell ref="AR63:BE63"/>
    <mergeCell ref="AS61:AT62"/>
    <mergeCell ref="AU61:BE62"/>
    <mergeCell ref="AP57:AR57"/>
    <mergeCell ref="AS57:BE57"/>
    <mergeCell ref="AD58:AF58"/>
    <mergeCell ref="AG58:AH58"/>
    <mergeCell ref="AI58:AL58"/>
    <mergeCell ref="AM58:AN59"/>
    <mergeCell ref="AP58:AR60"/>
    <mergeCell ref="AS58:BE60"/>
    <mergeCell ref="AN61:AP62"/>
    <mergeCell ref="X48:Y49"/>
    <mergeCell ref="Z48:AC49"/>
    <mergeCell ref="A50:C51"/>
    <mergeCell ref="D50:T51"/>
    <mergeCell ref="U50:W51"/>
    <mergeCell ref="X50:Y51"/>
    <mergeCell ref="Z50:AC51"/>
    <mergeCell ref="A46:C47"/>
    <mergeCell ref="D46:T47"/>
    <mergeCell ref="U46:W47"/>
    <mergeCell ref="X46:Y47"/>
    <mergeCell ref="Z46:AC47"/>
    <mergeCell ref="U44:W45"/>
    <mergeCell ref="X44:Y45"/>
    <mergeCell ref="Z44:AC45"/>
    <mergeCell ref="A42:C43"/>
    <mergeCell ref="D42:T43"/>
    <mergeCell ref="U42:W43"/>
    <mergeCell ref="X42:Y43"/>
    <mergeCell ref="Z42:AC43"/>
    <mergeCell ref="A40:C41"/>
    <mergeCell ref="D40:T41"/>
    <mergeCell ref="U40:W41"/>
    <mergeCell ref="X40:Y41"/>
    <mergeCell ref="Z40:AC41"/>
    <mergeCell ref="U38:W39"/>
    <mergeCell ref="X38:Y39"/>
    <mergeCell ref="Z38:AC39"/>
    <mergeCell ref="A36:C37"/>
    <mergeCell ref="D36:T37"/>
    <mergeCell ref="U36:W37"/>
    <mergeCell ref="X36:Y37"/>
    <mergeCell ref="Z36:AC37"/>
    <mergeCell ref="A34:C35"/>
    <mergeCell ref="D34:T35"/>
    <mergeCell ref="U34:W35"/>
    <mergeCell ref="X34:Y35"/>
    <mergeCell ref="Z34:AC35"/>
    <mergeCell ref="A31:C31"/>
    <mergeCell ref="D31:T31"/>
    <mergeCell ref="U31:W31"/>
    <mergeCell ref="X31:Y31"/>
    <mergeCell ref="Z31:AC31"/>
    <mergeCell ref="AD31:AL31"/>
    <mergeCell ref="A25:D25"/>
    <mergeCell ref="S25:AA25"/>
    <mergeCell ref="AE25:AH25"/>
    <mergeCell ref="AI25:AM25"/>
    <mergeCell ref="E25:I25"/>
    <mergeCell ref="J25:R25"/>
    <mergeCell ref="O20:Q23"/>
    <mergeCell ref="R20:X23"/>
    <mergeCell ref="Y20:Z23"/>
    <mergeCell ref="AA20:AE23"/>
    <mergeCell ref="AF20:AL23"/>
    <mergeCell ref="AR12:BE15"/>
    <mergeCell ref="U32:W33"/>
    <mergeCell ref="X32:Y33"/>
    <mergeCell ref="Z32:AC33"/>
    <mergeCell ref="AW25:BE25"/>
    <mergeCell ref="AN25:AV25"/>
    <mergeCell ref="AN18:AS20"/>
    <mergeCell ref="AN31:AQ31"/>
    <mergeCell ref="AR31:AV31"/>
    <mergeCell ref="AW31:BE31"/>
    <mergeCell ref="I14:I16"/>
    <mergeCell ref="J14:J16"/>
    <mergeCell ref="K14:K16"/>
    <mergeCell ref="O12:Q15"/>
    <mergeCell ref="R12:X15"/>
    <mergeCell ref="Y12:Z15"/>
    <mergeCell ref="AA12:AE15"/>
    <mergeCell ref="AF12:AL15"/>
    <mergeCell ref="AN12:AQ15"/>
    <mergeCell ref="Y16:Z19"/>
    <mergeCell ref="AA16:AE19"/>
    <mergeCell ref="AF16:AL19"/>
    <mergeCell ref="L14:L16"/>
    <mergeCell ref="M14:M16"/>
    <mergeCell ref="O11:Q11"/>
    <mergeCell ref="R11:X11"/>
    <mergeCell ref="Y11:AE11"/>
    <mergeCell ref="AF11:AL11"/>
    <mergeCell ref="AN11:AQ11"/>
    <mergeCell ref="AR11:BE11"/>
    <mergeCell ref="E10:F10"/>
    <mergeCell ref="R10:X10"/>
    <mergeCell ref="Y10:AE10"/>
    <mergeCell ref="AN8:AQ9"/>
    <mergeCell ref="AR8:BE9"/>
    <mergeCell ref="O9:Q10"/>
    <mergeCell ref="R9:X9"/>
    <mergeCell ref="Y9:AE9"/>
    <mergeCell ref="AF9:AL9"/>
    <mergeCell ref="AF10:AL10"/>
    <mergeCell ref="AN10:AQ10"/>
    <mergeCell ref="AR10:BE10"/>
    <mergeCell ref="AP1:AR1"/>
    <mergeCell ref="AS1:BE1"/>
    <mergeCell ref="AD2:AF2"/>
    <mergeCell ref="AG2:AH2"/>
    <mergeCell ref="AI2:AL2"/>
    <mergeCell ref="AM2:AN3"/>
    <mergeCell ref="AP2:AR4"/>
    <mergeCell ref="AS2:BE4"/>
    <mergeCell ref="AN5:AP6"/>
    <mergeCell ref="AS5:AT6"/>
    <mergeCell ref="AU5:BE6"/>
    <mergeCell ref="P6:V7"/>
    <mergeCell ref="W6:AF7"/>
    <mergeCell ref="A7:C7"/>
    <mergeCell ref="AN7:AQ7"/>
    <mergeCell ref="AR7:BE7"/>
    <mergeCell ref="A53: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X54:Y54"/>
    <mergeCell ref="Z54:AA54"/>
    <mergeCell ref="AB54:AC54"/>
    <mergeCell ref="AD54:AE54"/>
    <mergeCell ref="AF54:AG54"/>
    <mergeCell ref="AH54:AI54"/>
    <mergeCell ref="AJ54:AK54"/>
    <mergeCell ref="BD54:BE54"/>
    <mergeCell ref="A55:D55"/>
    <mergeCell ref="E55:H55"/>
    <mergeCell ref="I55:L55"/>
    <mergeCell ref="M55:N55"/>
    <mergeCell ref="O55:T55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X110:Y110"/>
    <mergeCell ref="Z110:AA110"/>
    <mergeCell ref="AB110:AC110"/>
    <mergeCell ref="AD110:AE110"/>
    <mergeCell ref="AF110:AG110"/>
    <mergeCell ref="AH110:AI110"/>
    <mergeCell ref="AR67:BE67"/>
    <mergeCell ref="Z98:AC99"/>
    <mergeCell ref="X104:Y105"/>
    <mergeCell ref="Z104:AC105"/>
    <mergeCell ref="V109:BE109"/>
    <mergeCell ref="V110:W110"/>
    <mergeCell ref="AJ110:AK110"/>
    <mergeCell ref="AL110:AM110"/>
    <mergeCell ref="AN110:AO110"/>
    <mergeCell ref="AP110:AQ110"/>
    <mergeCell ref="AR110:AS110"/>
    <mergeCell ref="AT110:AU110"/>
    <mergeCell ref="AV110:AW110"/>
    <mergeCell ref="A111:D111"/>
    <mergeCell ref="E111:H111"/>
    <mergeCell ref="I111:L111"/>
    <mergeCell ref="M111:N111"/>
    <mergeCell ref="O111:T111"/>
    <mergeCell ref="AZ110:BA110"/>
    <mergeCell ref="BB110:BC110"/>
    <mergeCell ref="BD110:BE110"/>
    <mergeCell ref="V111:AM111"/>
    <mergeCell ref="AN111:AQ111"/>
    <mergeCell ref="AR111:AU111"/>
    <mergeCell ref="AV111:AW111"/>
    <mergeCell ref="AX111:BE111"/>
    <mergeCell ref="AX110:AY110"/>
  </mergeCells>
  <phoneticPr fontId="2"/>
  <printOptions horizontalCentered="1"/>
  <pageMargins left="0.78740157480314965" right="0.11811023622047245" top="0.55118110236220474" bottom="0.15748031496062992" header="0.31496062992125984" footer="0.19685039370078741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111"/>
  <sheetViews>
    <sheetView showZeros="0" zoomScaleNormal="100" workbookViewId="0">
      <selection activeCell="A4" sqref="A4"/>
    </sheetView>
  </sheetViews>
  <sheetFormatPr defaultColWidth="9" defaultRowHeight="13.5"/>
  <cols>
    <col min="1" max="57" width="2.375" style="11" customWidth="1"/>
    <col min="58" max="16384" width="9" style="11"/>
  </cols>
  <sheetData>
    <row r="1" spans="1:57">
      <c r="AP1" s="306" t="s">
        <v>21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</row>
    <row r="2" spans="1:57" s="19" customFormat="1" ht="21">
      <c r="A2" s="18" t="str">
        <f>請求書1ページ!A2</f>
        <v>株式会社 タイコー技建 御中</v>
      </c>
      <c r="S2" s="20" t="s">
        <v>42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314">
        <f>請求書1ページ!AD2</f>
        <v>44561</v>
      </c>
      <c r="AE2" s="314"/>
      <c r="AF2" s="314"/>
      <c r="AG2" s="315" t="s">
        <v>47</v>
      </c>
      <c r="AH2" s="315"/>
      <c r="AI2" s="316" t="s">
        <v>0</v>
      </c>
      <c r="AJ2" s="316"/>
      <c r="AK2" s="316"/>
      <c r="AL2" s="316"/>
      <c r="AM2" s="317" t="s">
        <v>22</v>
      </c>
      <c r="AN2" s="31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</row>
    <row r="3" spans="1:57" s="19" customFormat="1" ht="6.75" customHeight="1">
      <c r="A3" s="18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1"/>
      <c r="AJ3" s="51"/>
      <c r="AK3" s="51"/>
      <c r="AL3" s="51"/>
      <c r="AM3" s="318"/>
      <c r="AN3" s="318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s="19" customFormat="1" ht="21">
      <c r="A4" s="18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" customHeight="1">
      <c r="A5" s="59"/>
      <c r="B5" s="59"/>
      <c r="C5" s="59"/>
      <c r="AN5" s="308" t="s">
        <v>20</v>
      </c>
      <c r="AO5" s="308"/>
      <c r="AP5" s="308"/>
      <c r="AS5" s="325" t="s">
        <v>41</v>
      </c>
      <c r="AT5" s="325"/>
      <c r="AU5" s="333">
        <f>請求書1ページ!AU5</f>
        <v>44561</v>
      </c>
      <c r="AV5" s="333"/>
      <c r="AW5" s="333"/>
      <c r="AX5" s="333"/>
      <c r="AY5" s="333"/>
      <c r="AZ5" s="333"/>
      <c r="BA5" s="333"/>
      <c r="BB5" s="333"/>
      <c r="BC5" s="333"/>
      <c r="BD5" s="333"/>
      <c r="BE5" s="333"/>
    </row>
    <row r="6" spans="1:57" ht="9" customHeight="1" thickBot="1">
      <c r="P6" s="304" t="s">
        <v>2</v>
      </c>
      <c r="Q6" s="304"/>
      <c r="R6" s="304"/>
      <c r="S6" s="304"/>
      <c r="T6" s="304"/>
      <c r="U6" s="304"/>
      <c r="V6" s="304"/>
      <c r="W6" s="400" t="s">
        <v>210</v>
      </c>
      <c r="X6" s="400"/>
      <c r="Y6" s="400"/>
      <c r="Z6" s="400"/>
      <c r="AA6" s="400"/>
      <c r="AB6" s="400"/>
      <c r="AC6" s="400"/>
      <c r="AD6" s="400"/>
      <c r="AE6" s="400"/>
      <c r="AF6" s="400"/>
      <c r="AG6" s="13"/>
      <c r="AH6" s="13"/>
      <c r="AI6" s="13"/>
      <c r="AJ6" s="13"/>
      <c r="AK6" s="13"/>
      <c r="AN6" s="309"/>
      <c r="AO6" s="309"/>
      <c r="AP6" s="309"/>
      <c r="AQ6" s="25"/>
      <c r="AR6" s="25"/>
      <c r="AS6" s="326"/>
      <c r="AT6" s="326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</row>
    <row r="7" spans="1:57" ht="15" customHeight="1">
      <c r="A7" s="294" t="s">
        <v>1</v>
      </c>
      <c r="B7" s="294"/>
      <c r="C7" s="294"/>
      <c r="E7" s="11" t="s">
        <v>17</v>
      </c>
      <c r="J7" s="11" t="s">
        <v>18</v>
      </c>
      <c r="P7" s="305"/>
      <c r="Q7" s="305"/>
      <c r="R7" s="305"/>
      <c r="S7" s="305"/>
      <c r="T7" s="305"/>
      <c r="U7" s="305"/>
      <c r="V7" s="305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26"/>
      <c r="AH7" s="26"/>
      <c r="AI7" s="26"/>
      <c r="AJ7" s="26"/>
      <c r="AK7" s="26"/>
      <c r="AN7" s="319" t="s">
        <v>38</v>
      </c>
      <c r="AO7" s="320"/>
      <c r="AP7" s="320"/>
      <c r="AQ7" s="320"/>
      <c r="AR7" s="340" t="str">
        <f>請求書1ページ!AR7</f>
        <v>〒123-0000　東京都江東区豊洲1-1-1</v>
      </c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1"/>
    </row>
    <row r="8" spans="1:57" ht="7.5" customHeight="1" thickBot="1">
      <c r="AN8" s="321" t="s">
        <v>36</v>
      </c>
      <c r="AO8" s="322"/>
      <c r="AP8" s="322"/>
      <c r="AQ8" s="322"/>
      <c r="AR8" s="342" t="str">
        <f>請求書1ページ!AR8</f>
        <v>株式会社 太閤技建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3"/>
    </row>
    <row r="9" spans="1:57" ht="13.7" customHeight="1">
      <c r="O9" s="299" t="s">
        <v>3</v>
      </c>
      <c r="P9" s="300"/>
      <c r="Q9" s="300"/>
      <c r="R9" s="300" t="s">
        <v>23</v>
      </c>
      <c r="S9" s="300"/>
      <c r="T9" s="300"/>
      <c r="U9" s="300"/>
      <c r="V9" s="300"/>
      <c r="W9" s="300"/>
      <c r="X9" s="300"/>
      <c r="Y9" s="300" t="s">
        <v>24</v>
      </c>
      <c r="Z9" s="300"/>
      <c r="AA9" s="300"/>
      <c r="AB9" s="300"/>
      <c r="AC9" s="300"/>
      <c r="AD9" s="300"/>
      <c r="AE9" s="300"/>
      <c r="AF9" s="300" t="s">
        <v>25</v>
      </c>
      <c r="AG9" s="300"/>
      <c r="AH9" s="300"/>
      <c r="AI9" s="300"/>
      <c r="AJ9" s="300"/>
      <c r="AK9" s="300"/>
      <c r="AL9" s="302"/>
      <c r="AN9" s="321"/>
      <c r="AO9" s="322"/>
      <c r="AP9" s="322"/>
      <c r="AQ9" s="322"/>
      <c r="AR9" s="342">
        <f>請求書1ページ!AR9</f>
        <v>0</v>
      </c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3"/>
    </row>
    <row r="10" spans="1:57" ht="18" customHeight="1" thickBot="1">
      <c r="A10" s="303" t="s">
        <v>64</v>
      </c>
      <c r="B10" s="303"/>
      <c r="C10" s="303"/>
      <c r="D10" s="303"/>
      <c r="E10" s="303" t="s">
        <v>7</v>
      </c>
      <c r="F10" s="303"/>
      <c r="G10" s="303" t="s">
        <v>8</v>
      </c>
      <c r="H10" s="303"/>
      <c r="J10" s="234"/>
      <c r="K10" s="234"/>
      <c r="L10" s="234"/>
      <c r="M10" s="234"/>
      <c r="O10" s="283"/>
      <c r="P10" s="284"/>
      <c r="Q10" s="284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10"/>
      <c r="AN10" s="321" t="s">
        <v>37</v>
      </c>
      <c r="AO10" s="322"/>
      <c r="AP10" s="322"/>
      <c r="AQ10" s="322"/>
      <c r="AR10" s="342" t="str">
        <f>請求書1ページ!AR10</f>
        <v>豊臣秀吉</v>
      </c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3"/>
    </row>
    <row r="11" spans="1:57" ht="18" customHeight="1">
      <c r="A11" s="27"/>
      <c r="B11" s="28"/>
      <c r="C11" s="28"/>
      <c r="D11" s="28"/>
      <c r="E11" s="27"/>
      <c r="F11" s="29"/>
      <c r="G11" s="28"/>
      <c r="H11" s="29"/>
      <c r="J11" s="90"/>
      <c r="K11" s="90"/>
      <c r="L11" s="90"/>
      <c r="M11" s="90"/>
      <c r="O11" s="299"/>
      <c r="P11" s="300"/>
      <c r="Q11" s="300"/>
      <c r="R11" s="300" t="s">
        <v>26</v>
      </c>
      <c r="S11" s="300"/>
      <c r="T11" s="300"/>
      <c r="U11" s="300"/>
      <c r="V11" s="300"/>
      <c r="W11" s="300"/>
      <c r="X11" s="300"/>
      <c r="Y11" s="301" t="s">
        <v>27</v>
      </c>
      <c r="Z11" s="301"/>
      <c r="AA11" s="301"/>
      <c r="AB11" s="301"/>
      <c r="AC11" s="301"/>
      <c r="AD11" s="301"/>
      <c r="AE11" s="301"/>
      <c r="AF11" s="300" t="s">
        <v>28</v>
      </c>
      <c r="AG11" s="300"/>
      <c r="AH11" s="300"/>
      <c r="AI11" s="300"/>
      <c r="AJ11" s="300"/>
      <c r="AK11" s="300"/>
      <c r="AL11" s="302"/>
      <c r="AN11" s="321" t="s">
        <v>39</v>
      </c>
      <c r="AO11" s="322"/>
      <c r="AP11" s="322"/>
      <c r="AQ11" s="322"/>
      <c r="AR11" s="342" t="str">
        <f>請求書1ページ!AR11</f>
        <v>03-1234-5678</v>
      </c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3"/>
    </row>
    <row r="12" spans="1:57" ht="4.7" customHeight="1">
      <c r="A12" s="31"/>
      <c r="B12" s="32"/>
      <c r="C12" s="39"/>
      <c r="D12" s="32"/>
      <c r="E12" s="32"/>
      <c r="F12" s="32"/>
      <c r="G12" s="32"/>
      <c r="H12" s="32"/>
      <c r="J12" s="13"/>
      <c r="K12" s="13"/>
      <c r="L12" s="13"/>
      <c r="M12" s="13"/>
      <c r="O12" s="268" t="s">
        <v>4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411"/>
      <c r="AN12" s="321" t="s">
        <v>40</v>
      </c>
      <c r="AO12" s="322"/>
      <c r="AP12" s="322"/>
      <c r="AQ12" s="322"/>
      <c r="AR12" s="342" t="str">
        <f>請求書1ページ!AR12</f>
        <v>03-1234-5679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</row>
    <row r="13" spans="1:57" ht="4.7" customHeight="1">
      <c r="A13" s="13"/>
      <c r="B13" s="13"/>
      <c r="C13" s="13"/>
      <c r="D13" s="13"/>
      <c r="E13" s="13"/>
      <c r="F13" s="13"/>
      <c r="H13" s="13"/>
      <c r="I13" s="13"/>
      <c r="J13" s="13"/>
      <c r="K13" s="13"/>
      <c r="O13" s="268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411"/>
      <c r="AN13" s="321"/>
      <c r="AO13" s="322"/>
      <c r="AP13" s="322"/>
      <c r="AQ13" s="322"/>
      <c r="AR13" s="342">
        <f>請求書1ページ!AR13</f>
        <v>0</v>
      </c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</row>
    <row r="14" spans="1:57" ht="4.7" customHeight="1">
      <c r="A14" s="359" t="s">
        <v>9</v>
      </c>
      <c r="B14" s="360"/>
      <c r="C14" s="360"/>
      <c r="D14" s="361"/>
      <c r="E14" s="262" t="s">
        <v>61</v>
      </c>
      <c r="F14" s="262" t="s">
        <v>62</v>
      </c>
      <c r="G14" s="262" t="s">
        <v>63</v>
      </c>
      <c r="H14" s="262"/>
      <c r="I14" s="262"/>
      <c r="J14" s="262"/>
      <c r="K14" s="262"/>
      <c r="L14" s="262"/>
      <c r="M14" s="368"/>
      <c r="O14" s="268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411"/>
      <c r="AN14" s="321"/>
      <c r="AO14" s="322"/>
      <c r="AP14" s="322"/>
      <c r="AQ14" s="322"/>
      <c r="AR14" s="342">
        <f>請求書1ページ!AR14</f>
        <v>0</v>
      </c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3"/>
    </row>
    <row r="15" spans="1:57" ht="4.7" customHeight="1">
      <c r="A15" s="362"/>
      <c r="B15" s="363"/>
      <c r="C15" s="363"/>
      <c r="D15" s="364"/>
      <c r="E15" s="263"/>
      <c r="F15" s="263"/>
      <c r="G15" s="263"/>
      <c r="H15" s="263"/>
      <c r="I15" s="263"/>
      <c r="J15" s="263"/>
      <c r="K15" s="263"/>
      <c r="L15" s="263"/>
      <c r="M15" s="369"/>
      <c r="O15" s="268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411"/>
      <c r="AN15" s="321"/>
      <c r="AO15" s="322"/>
      <c r="AP15" s="322"/>
      <c r="AQ15" s="322"/>
      <c r="AR15" s="342">
        <f>請求書1ページ!AR15</f>
        <v>0</v>
      </c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3"/>
    </row>
    <row r="16" spans="1:57" ht="4.7" customHeight="1">
      <c r="A16" s="362"/>
      <c r="B16" s="363"/>
      <c r="C16" s="363"/>
      <c r="D16" s="364"/>
      <c r="E16" s="263"/>
      <c r="F16" s="263"/>
      <c r="G16" s="263"/>
      <c r="H16" s="263"/>
      <c r="I16" s="263"/>
      <c r="J16" s="263"/>
      <c r="K16" s="263"/>
      <c r="L16" s="263"/>
      <c r="M16" s="369"/>
      <c r="O16" s="268" t="s">
        <v>5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4" t="s">
        <v>16</v>
      </c>
      <c r="Z16" s="264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411"/>
      <c r="AN16" s="3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</row>
    <row r="17" spans="1:57" ht="4.7" customHeight="1" thickBot="1">
      <c r="A17" s="365"/>
      <c r="B17" s="366"/>
      <c r="C17" s="366"/>
      <c r="D17" s="367"/>
      <c r="E17" s="36"/>
      <c r="F17" s="35"/>
      <c r="G17" s="35"/>
      <c r="H17" s="35"/>
      <c r="I17" s="35"/>
      <c r="J17" s="35"/>
      <c r="K17" s="35"/>
      <c r="L17" s="36"/>
      <c r="M17" s="36"/>
      <c r="O17" s="268"/>
      <c r="P17" s="267"/>
      <c r="Q17" s="267"/>
      <c r="R17" s="267"/>
      <c r="S17" s="267"/>
      <c r="T17" s="267"/>
      <c r="U17" s="267"/>
      <c r="V17" s="267"/>
      <c r="W17" s="267"/>
      <c r="X17" s="267"/>
      <c r="Y17" s="264"/>
      <c r="Z17" s="264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411"/>
      <c r="AN17" s="3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</row>
    <row r="18" spans="1:57" ht="4.7" customHeight="1">
      <c r="A18" s="370" t="s">
        <v>65</v>
      </c>
      <c r="B18" s="371"/>
      <c r="C18" s="371"/>
      <c r="D18" s="371"/>
      <c r="E18" s="382"/>
      <c r="F18" s="383"/>
      <c r="G18" s="383"/>
      <c r="H18" s="383"/>
      <c r="I18" s="383"/>
      <c r="J18" s="383"/>
      <c r="K18" s="383"/>
      <c r="L18" s="383"/>
      <c r="M18" s="384"/>
      <c r="O18" s="268"/>
      <c r="P18" s="267"/>
      <c r="Q18" s="267"/>
      <c r="R18" s="267"/>
      <c r="S18" s="267"/>
      <c r="T18" s="267"/>
      <c r="U18" s="267"/>
      <c r="V18" s="267"/>
      <c r="W18" s="267"/>
      <c r="X18" s="267"/>
      <c r="Y18" s="264"/>
      <c r="Z18" s="264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411"/>
      <c r="AN18" s="353" t="str">
        <f>請求書1ページ!AN18</f>
        <v>A12345</v>
      </c>
      <c r="AO18" s="354"/>
      <c r="AP18" s="354"/>
      <c r="AQ18" s="354"/>
      <c r="AR18" s="354"/>
      <c r="AS18" s="355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</row>
    <row r="19" spans="1:57" ht="4.7" customHeight="1">
      <c r="A19" s="372"/>
      <c r="B19" s="363"/>
      <c r="C19" s="363"/>
      <c r="D19" s="363"/>
      <c r="E19" s="385"/>
      <c r="F19" s="386"/>
      <c r="G19" s="386"/>
      <c r="H19" s="386"/>
      <c r="I19" s="386"/>
      <c r="J19" s="386"/>
      <c r="K19" s="386"/>
      <c r="L19" s="386"/>
      <c r="M19" s="387"/>
      <c r="O19" s="268"/>
      <c r="P19" s="267"/>
      <c r="Q19" s="267"/>
      <c r="R19" s="267"/>
      <c r="S19" s="267"/>
      <c r="T19" s="267"/>
      <c r="U19" s="267"/>
      <c r="V19" s="267"/>
      <c r="W19" s="267"/>
      <c r="X19" s="267"/>
      <c r="Y19" s="264"/>
      <c r="Z19" s="264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411"/>
      <c r="AN19" s="356"/>
      <c r="AO19" s="357"/>
      <c r="AP19" s="357"/>
      <c r="AQ19" s="357"/>
      <c r="AR19" s="357"/>
      <c r="AS19" s="358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</row>
    <row r="20" spans="1:57" ht="4.7" customHeight="1">
      <c r="A20" s="372"/>
      <c r="B20" s="363"/>
      <c r="C20" s="363"/>
      <c r="D20" s="363"/>
      <c r="E20" s="385"/>
      <c r="F20" s="386"/>
      <c r="G20" s="386"/>
      <c r="H20" s="386"/>
      <c r="I20" s="386"/>
      <c r="J20" s="386"/>
      <c r="K20" s="386"/>
      <c r="L20" s="386"/>
      <c r="M20" s="387"/>
      <c r="O20" s="268" t="s">
        <v>6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411"/>
      <c r="AN20" s="356"/>
      <c r="AO20" s="357"/>
      <c r="AP20" s="357"/>
      <c r="AQ20" s="357"/>
      <c r="AR20" s="357"/>
      <c r="AS20" s="358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</row>
    <row r="21" spans="1:57" ht="4.7" customHeight="1" thickBot="1">
      <c r="A21" s="373"/>
      <c r="B21" s="366"/>
      <c r="C21" s="366"/>
      <c r="D21" s="366"/>
      <c r="E21" s="388"/>
      <c r="F21" s="389"/>
      <c r="G21" s="389"/>
      <c r="H21" s="389"/>
      <c r="I21" s="389"/>
      <c r="J21" s="389"/>
      <c r="K21" s="389"/>
      <c r="L21" s="389"/>
      <c r="M21" s="390"/>
      <c r="O21" s="268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411"/>
      <c r="AN21" s="37"/>
      <c r="AO21" s="35"/>
      <c r="AP21" s="35"/>
      <c r="AQ21" s="35"/>
      <c r="AR21" s="35"/>
      <c r="AS21" s="3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8"/>
    </row>
    <row r="22" spans="1:57" ht="4.7" customHeight="1">
      <c r="A22" s="374" t="s">
        <v>202</v>
      </c>
      <c r="B22" s="374"/>
      <c r="C22" s="374"/>
      <c r="D22" s="374"/>
      <c r="E22" s="50"/>
      <c r="F22" s="50"/>
      <c r="G22" s="50"/>
      <c r="H22" s="50"/>
      <c r="I22" s="50"/>
      <c r="J22" s="50"/>
      <c r="K22" s="50"/>
      <c r="O22" s="268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411"/>
    </row>
    <row r="23" spans="1:57" ht="4.7" customHeight="1" thickBot="1">
      <c r="A23" s="374"/>
      <c r="B23" s="374"/>
      <c r="C23" s="374"/>
      <c r="D23" s="374"/>
      <c r="O23" s="28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412"/>
    </row>
    <row r="24" spans="1:57" ht="4.7" customHeight="1">
      <c r="A24" s="374"/>
      <c r="B24" s="374"/>
      <c r="C24" s="374"/>
      <c r="D24" s="374"/>
    </row>
    <row r="25" spans="1:57" ht="18.95" customHeight="1">
      <c r="A25" s="337" t="s">
        <v>67</v>
      </c>
      <c r="B25" s="338"/>
      <c r="C25" s="338"/>
      <c r="D25" s="339"/>
      <c r="E25" s="337" t="s">
        <v>68</v>
      </c>
      <c r="F25" s="338"/>
      <c r="G25" s="338"/>
      <c r="H25" s="338"/>
      <c r="I25" s="339"/>
      <c r="J25" s="337" t="s">
        <v>203</v>
      </c>
      <c r="K25" s="338"/>
      <c r="L25" s="338"/>
      <c r="M25" s="338"/>
      <c r="N25" s="338"/>
      <c r="O25" s="338"/>
      <c r="P25" s="338"/>
      <c r="Q25" s="338"/>
      <c r="R25" s="339"/>
      <c r="S25" s="306" t="s">
        <v>10</v>
      </c>
      <c r="T25" s="306"/>
      <c r="U25" s="306"/>
      <c r="V25" s="306"/>
      <c r="W25" s="306"/>
      <c r="X25" s="306"/>
      <c r="Y25" s="306"/>
      <c r="Z25" s="306"/>
      <c r="AA25" s="306"/>
      <c r="AB25" s="236"/>
      <c r="AC25" s="234"/>
      <c r="AD25" s="234"/>
      <c r="AE25" s="337" t="s">
        <v>67</v>
      </c>
      <c r="AF25" s="338"/>
      <c r="AG25" s="338"/>
      <c r="AH25" s="339"/>
      <c r="AI25" s="337" t="s">
        <v>68</v>
      </c>
      <c r="AJ25" s="338"/>
      <c r="AK25" s="338"/>
      <c r="AL25" s="338"/>
      <c r="AM25" s="339"/>
      <c r="AN25" s="337" t="s">
        <v>203</v>
      </c>
      <c r="AO25" s="338"/>
      <c r="AP25" s="338"/>
      <c r="AQ25" s="338"/>
      <c r="AR25" s="338"/>
      <c r="AS25" s="338"/>
      <c r="AT25" s="338"/>
      <c r="AU25" s="338"/>
      <c r="AV25" s="339"/>
      <c r="AW25" s="306" t="s">
        <v>10</v>
      </c>
      <c r="AX25" s="306"/>
      <c r="AY25" s="306"/>
      <c r="AZ25" s="306"/>
      <c r="BA25" s="306"/>
      <c r="BB25" s="306"/>
      <c r="BC25" s="306"/>
      <c r="BD25" s="306"/>
      <c r="BE25" s="306"/>
    </row>
    <row r="26" spans="1:57" ht="14.25" customHeight="1">
      <c r="A26" s="60"/>
      <c r="B26" s="229"/>
      <c r="C26" s="229"/>
      <c r="D26" s="231"/>
      <c r="E26" s="60"/>
      <c r="F26" s="229"/>
      <c r="G26" s="230"/>
      <c r="H26" s="230"/>
      <c r="I26" s="232"/>
      <c r="J26" s="60"/>
      <c r="K26" s="54"/>
      <c r="L26" s="54"/>
      <c r="M26" s="54"/>
      <c r="N26" s="54"/>
      <c r="O26" s="54"/>
      <c r="P26" s="54"/>
      <c r="Q26" s="54"/>
      <c r="R26" s="53"/>
      <c r="S26" s="30"/>
      <c r="T26" s="54"/>
      <c r="U26" s="54"/>
      <c r="V26" s="54"/>
      <c r="W26" s="54"/>
      <c r="X26" s="54"/>
      <c r="Y26" s="54"/>
      <c r="Z26" s="54"/>
      <c r="AA26" s="53"/>
      <c r="AB26" s="61"/>
      <c r="AC26" s="230"/>
      <c r="AD26" s="233"/>
      <c r="AE26" s="60"/>
      <c r="AF26" s="229"/>
      <c r="AG26" s="229"/>
      <c r="AH26" s="231"/>
      <c r="AI26" s="60"/>
      <c r="AJ26" s="229"/>
      <c r="AK26" s="230"/>
      <c r="AL26" s="230"/>
      <c r="AM26" s="232"/>
      <c r="AN26" s="60"/>
      <c r="AO26" s="54"/>
      <c r="AP26" s="54"/>
      <c r="AQ26" s="54"/>
      <c r="AR26" s="54"/>
      <c r="AS26" s="54"/>
      <c r="AT26" s="54"/>
      <c r="AU26" s="54"/>
      <c r="AV26" s="53"/>
      <c r="AW26" s="30"/>
      <c r="AX26" s="54"/>
      <c r="AY26" s="54"/>
      <c r="AZ26" s="54"/>
      <c r="BA26" s="54"/>
      <c r="BB26" s="54"/>
      <c r="BC26" s="54"/>
      <c r="BD26" s="54"/>
      <c r="BE26" s="53"/>
    </row>
    <row r="27" spans="1:57" ht="4.7" customHeight="1">
      <c r="A27" s="31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9"/>
      <c r="U27" s="33"/>
      <c r="V27" s="31"/>
      <c r="W27" s="39"/>
      <c r="X27" s="33"/>
      <c r="Y27" s="31"/>
      <c r="Z27" s="39"/>
      <c r="AA27" s="33"/>
      <c r="AB27" s="55"/>
      <c r="AC27" s="13"/>
      <c r="AD27" s="13"/>
      <c r="AE27" s="31"/>
      <c r="AF27" s="32"/>
      <c r="AG27" s="32"/>
      <c r="AH27" s="32"/>
      <c r="AI27" s="32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/>
      <c r="AX27" s="39"/>
      <c r="AY27" s="33"/>
      <c r="AZ27" s="31"/>
      <c r="BA27" s="39"/>
      <c r="BB27" s="33"/>
      <c r="BC27" s="31"/>
      <c r="BD27" s="39"/>
      <c r="BE27" s="33"/>
    </row>
    <row r="28" spans="1:57" ht="14.25" customHeight="1">
      <c r="A28" s="60"/>
      <c r="B28" s="229"/>
      <c r="C28" s="229"/>
      <c r="D28" s="231"/>
      <c r="E28" s="60"/>
      <c r="F28" s="229"/>
      <c r="G28" s="230"/>
      <c r="H28" s="230"/>
      <c r="I28" s="232"/>
      <c r="J28" s="60"/>
      <c r="K28" s="54"/>
      <c r="L28" s="54"/>
      <c r="M28" s="54"/>
      <c r="N28" s="54"/>
      <c r="O28" s="54"/>
      <c r="P28" s="54"/>
      <c r="Q28" s="54"/>
      <c r="R28" s="53"/>
      <c r="S28" s="30"/>
      <c r="T28" s="54"/>
      <c r="U28" s="54"/>
      <c r="V28" s="54"/>
      <c r="W28" s="54"/>
      <c r="X28" s="54"/>
      <c r="Y28" s="54"/>
      <c r="Z28" s="54"/>
      <c r="AA28" s="53"/>
      <c r="AB28" s="61"/>
      <c r="AC28" s="230"/>
      <c r="AD28" s="233"/>
      <c r="AE28" s="60"/>
      <c r="AF28" s="229"/>
      <c r="AG28" s="229"/>
      <c r="AH28" s="231"/>
      <c r="AI28" s="60"/>
      <c r="AJ28" s="229"/>
      <c r="AK28" s="230"/>
      <c r="AL28" s="230"/>
      <c r="AM28" s="232"/>
      <c r="AN28" s="60"/>
      <c r="AO28" s="54"/>
      <c r="AP28" s="54"/>
      <c r="AQ28" s="54"/>
      <c r="AR28" s="54"/>
      <c r="AS28" s="54"/>
      <c r="AT28" s="54"/>
      <c r="AU28" s="54"/>
      <c r="AV28" s="53"/>
      <c r="AW28" s="30"/>
      <c r="AX28" s="54"/>
      <c r="AY28" s="54"/>
      <c r="AZ28" s="54"/>
      <c r="BA28" s="54"/>
      <c r="BB28" s="54"/>
      <c r="BC28" s="54"/>
      <c r="BD28" s="54"/>
      <c r="BE28" s="53"/>
    </row>
    <row r="29" spans="1:57" ht="4.7" customHeight="1">
      <c r="A29" s="31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9"/>
      <c r="U29" s="33"/>
      <c r="V29" s="31"/>
      <c r="W29" s="39"/>
      <c r="X29" s="33"/>
      <c r="Y29" s="31"/>
      <c r="Z29" s="39"/>
      <c r="AA29" s="33"/>
      <c r="AB29" s="55"/>
      <c r="AC29" s="13"/>
      <c r="AD29" s="13"/>
      <c r="AE29" s="31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/>
      <c r="AX29" s="39"/>
      <c r="AY29" s="33"/>
      <c r="AZ29" s="31"/>
      <c r="BA29" s="39"/>
      <c r="BB29" s="33"/>
      <c r="BC29" s="31"/>
      <c r="BD29" s="39"/>
      <c r="BE29" s="33"/>
    </row>
    <row r="30" spans="1:57" ht="4.7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9"/>
      <c r="AX30" s="39"/>
      <c r="AY30" s="39"/>
      <c r="AZ30" s="39"/>
      <c r="BA30" s="39"/>
      <c r="BB30" s="39"/>
      <c r="BC30" s="39"/>
      <c r="BD30" s="39"/>
      <c r="BE30" s="33"/>
    </row>
    <row r="31" spans="1:57" ht="18.95" customHeight="1">
      <c r="A31" s="286" t="s">
        <v>11</v>
      </c>
      <c r="B31" s="287"/>
      <c r="C31" s="287"/>
      <c r="D31" s="287" t="s">
        <v>32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 t="s">
        <v>31</v>
      </c>
      <c r="V31" s="287"/>
      <c r="W31" s="287"/>
      <c r="X31" s="287" t="s">
        <v>14</v>
      </c>
      <c r="Y31" s="287"/>
      <c r="Z31" s="287" t="s">
        <v>30</v>
      </c>
      <c r="AA31" s="287"/>
      <c r="AB31" s="287"/>
      <c r="AC31" s="287"/>
      <c r="AD31" s="347" t="s">
        <v>29</v>
      </c>
      <c r="AE31" s="348"/>
      <c r="AF31" s="348"/>
      <c r="AG31" s="348"/>
      <c r="AH31" s="348"/>
      <c r="AI31" s="348"/>
      <c r="AJ31" s="348"/>
      <c r="AK31" s="348"/>
      <c r="AL31" s="349"/>
      <c r="AM31" s="237"/>
      <c r="AN31" s="337" t="s">
        <v>67</v>
      </c>
      <c r="AO31" s="338"/>
      <c r="AP31" s="338"/>
      <c r="AQ31" s="339"/>
      <c r="AR31" s="337" t="s">
        <v>68</v>
      </c>
      <c r="AS31" s="338"/>
      <c r="AT31" s="338"/>
      <c r="AU31" s="338"/>
      <c r="AV31" s="339"/>
      <c r="AW31" s="337" t="s">
        <v>203</v>
      </c>
      <c r="AX31" s="338"/>
      <c r="AY31" s="338"/>
      <c r="AZ31" s="338"/>
      <c r="BA31" s="338"/>
      <c r="BB31" s="338"/>
      <c r="BC31" s="338"/>
      <c r="BD31" s="338"/>
      <c r="BE31" s="339"/>
    </row>
    <row r="32" spans="1:57" ht="16.5" customHeight="1">
      <c r="A32" s="288" t="str">
        <f>IF(入力!B46="","",入力!B46)</f>
        <v/>
      </c>
      <c r="B32" s="289"/>
      <c r="C32" s="289"/>
      <c r="D32" s="290" t="str">
        <f>IF(入力!C46="","",入力!C46)</f>
        <v/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79" t="str">
        <f>IF(入力!D46="","",入力!D46)</f>
        <v/>
      </c>
      <c r="V32" s="279"/>
      <c r="W32" s="279"/>
      <c r="X32" s="281" t="str">
        <f>IF(入力!E46="","",入力!E46)</f>
        <v/>
      </c>
      <c r="Y32" s="281"/>
      <c r="Z32" s="285" t="str">
        <f>IF(入力!F46="","",入力!F46)</f>
        <v/>
      </c>
      <c r="AA32" s="285"/>
      <c r="AB32" s="285"/>
      <c r="AC32" s="285"/>
      <c r="AD32" s="14" t="str">
        <f>LEFT(RIGHT(" "&amp;入力!G46,9),1)</f>
        <v xml:space="preserve"> </v>
      </c>
      <c r="AE32" s="14" t="str">
        <f>LEFT(RIGHT(" "&amp;入力!G46,8),1)</f>
        <v xml:space="preserve"> </v>
      </c>
      <c r="AF32" s="14" t="str">
        <f>LEFT(RIGHT(" "&amp;入力!G46,7),1)</f>
        <v xml:space="preserve"> </v>
      </c>
      <c r="AG32" s="14" t="str">
        <f>LEFT(RIGHT(" "&amp;入力!G46,6),1)</f>
        <v xml:space="preserve"> </v>
      </c>
      <c r="AH32" s="14" t="str">
        <f>LEFT(RIGHT(" "&amp;入力!G46,5),1)</f>
        <v xml:space="preserve"> </v>
      </c>
      <c r="AI32" s="14" t="str">
        <f>LEFT(RIGHT(" "&amp;入力!G46,4),1)</f>
        <v xml:space="preserve"> </v>
      </c>
      <c r="AJ32" s="14" t="str">
        <f>LEFT(RIGHT(" "&amp;入力!G46,3),1)</f>
        <v xml:space="preserve"> </v>
      </c>
      <c r="AK32" s="14" t="str">
        <f>LEFT(RIGHT(" "&amp;入力!G46,2),1)</f>
        <v xml:space="preserve"> </v>
      </c>
      <c r="AL32" s="15" t="str">
        <f>IF(AND(AK32=" ",LEFT(RIGHT(" "&amp;入力!G46,1),1)="0"),"",LEFT(RIGHT(" "&amp;入力!G46,1),1))</f>
        <v/>
      </c>
      <c r="AM32" s="238"/>
      <c r="AN32" s="60"/>
      <c r="AO32" s="229"/>
      <c r="AP32" s="229"/>
      <c r="AQ32" s="231"/>
      <c r="AR32" s="60"/>
      <c r="AS32" s="229"/>
      <c r="AT32" s="230"/>
      <c r="AU32" s="230"/>
      <c r="AV32" s="232"/>
      <c r="AW32" s="60"/>
      <c r="AX32" s="54"/>
      <c r="AY32" s="54"/>
      <c r="AZ32" s="54"/>
      <c r="BA32" s="54"/>
      <c r="BB32" s="54"/>
      <c r="BC32" s="54"/>
      <c r="BD32" s="54"/>
      <c r="BE32" s="53"/>
    </row>
    <row r="33" spans="1:57" ht="4.7" customHeight="1">
      <c r="A33" s="288"/>
      <c r="B33" s="289"/>
      <c r="C33" s="289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79"/>
      <c r="V33" s="279"/>
      <c r="W33" s="279"/>
      <c r="X33" s="281"/>
      <c r="Y33" s="281"/>
      <c r="Z33" s="285"/>
      <c r="AA33" s="285"/>
      <c r="AB33" s="285"/>
      <c r="AC33" s="285"/>
      <c r="AD33" s="31"/>
      <c r="AE33" s="39"/>
      <c r="AF33" s="33"/>
      <c r="AG33" s="31"/>
      <c r="AH33" s="39"/>
      <c r="AI33" s="33"/>
      <c r="AJ33" s="31"/>
      <c r="AK33" s="39"/>
      <c r="AL33" s="40"/>
      <c r="AM33" s="238"/>
      <c r="AN33" s="31"/>
      <c r="AO33" s="32"/>
      <c r="AP33" s="32"/>
      <c r="AQ33" s="32"/>
      <c r="AR33" s="32"/>
      <c r="AS33" s="3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 customHeight="1">
      <c r="A34" s="256" t="str">
        <f>IF(入力!B47="","",入力!B47)</f>
        <v/>
      </c>
      <c r="B34" s="257"/>
      <c r="C34" s="258"/>
      <c r="D34" s="290" t="str">
        <f>IF(入力!C47="","",入力!C47)</f>
        <v/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79" t="str">
        <f>IF(入力!D47="","",入力!D47)</f>
        <v/>
      </c>
      <c r="V34" s="279"/>
      <c r="W34" s="279"/>
      <c r="X34" s="281" t="str">
        <f>IF(入力!E47="","",入力!E47)</f>
        <v/>
      </c>
      <c r="Y34" s="281"/>
      <c r="Z34" s="285" t="str">
        <f>IF(入力!F47="","",入力!F47)</f>
        <v/>
      </c>
      <c r="AA34" s="285"/>
      <c r="AB34" s="285"/>
      <c r="AC34" s="285"/>
      <c r="AD34" s="16" t="str">
        <f>LEFT(RIGHT(" "&amp;入力!G47,9),1)</f>
        <v xml:space="preserve"> </v>
      </c>
      <c r="AE34" s="17" t="str">
        <f>LEFT(RIGHT(" "&amp;入力!G47,8),1)</f>
        <v xml:space="preserve"> </v>
      </c>
      <c r="AF34" s="17" t="str">
        <f>LEFT(RIGHT(" "&amp;入力!G47,7),1)</f>
        <v xml:space="preserve"> </v>
      </c>
      <c r="AG34" s="17" t="str">
        <f>LEFT(RIGHT(" "&amp;入力!G47,6),1)</f>
        <v xml:space="preserve"> </v>
      </c>
      <c r="AH34" s="17" t="str">
        <f>LEFT(RIGHT(" "&amp;入力!G47,5),1)</f>
        <v xml:space="preserve"> </v>
      </c>
      <c r="AI34" s="17" t="str">
        <f>LEFT(RIGHT(" "&amp;入力!G47,4),1)</f>
        <v xml:space="preserve"> </v>
      </c>
      <c r="AJ34" s="17" t="str">
        <f>LEFT(RIGHT(" "&amp;入力!G47,3),1)</f>
        <v xml:space="preserve"> </v>
      </c>
      <c r="AK34" s="17" t="str">
        <f>LEFT(RIGHT(" "&amp;入力!G47,2),1)</f>
        <v xml:space="preserve"> </v>
      </c>
      <c r="AL34" s="15" t="str">
        <f>IF(AND(AK34=" ",LEFT(RIGHT(" "&amp;入力!G47,1),1)="0"),"",LEFT(RIGHT(" "&amp;入力!G47,1),1))</f>
        <v/>
      </c>
      <c r="AM34" s="238"/>
      <c r="AN34" s="60"/>
      <c r="AO34" s="229"/>
      <c r="AP34" s="229"/>
      <c r="AQ34" s="231"/>
      <c r="AR34" s="60"/>
      <c r="AS34" s="229"/>
      <c r="AT34" s="230"/>
      <c r="AU34" s="230"/>
      <c r="AV34" s="232"/>
      <c r="AW34" s="60"/>
      <c r="AX34" s="54"/>
      <c r="AY34" s="54"/>
      <c r="AZ34" s="54"/>
      <c r="BA34" s="54"/>
      <c r="BB34" s="54"/>
      <c r="BC34" s="54"/>
      <c r="BD34" s="54"/>
      <c r="BE34" s="53"/>
    </row>
    <row r="35" spans="1:57" ht="4.7" customHeight="1">
      <c r="A35" s="259"/>
      <c r="B35" s="260"/>
      <c r="C35" s="261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79"/>
      <c r="V35" s="279"/>
      <c r="W35" s="279"/>
      <c r="X35" s="281"/>
      <c r="Y35" s="281"/>
      <c r="Z35" s="285"/>
      <c r="AA35" s="285"/>
      <c r="AB35" s="285"/>
      <c r="AC35" s="285"/>
      <c r="AD35" s="31"/>
      <c r="AE35" s="39"/>
      <c r="AF35" s="33"/>
      <c r="AG35" s="31"/>
      <c r="AH35" s="39"/>
      <c r="AI35" s="33"/>
      <c r="AJ35" s="31"/>
      <c r="AK35" s="39"/>
      <c r="AL35" s="40"/>
      <c r="AM35" s="238"/>
      <c r="AN35" s="31"/>
      <c r="AO35" s="32"/>
      <c r="AP35" s="32"/>
      <c r="AQ35" s="32"/>
      <c r="AR35" s="32"/>
      <c r="AS35" s="3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6.5" customHeight="1">
      <c r="A36" s="256" t="str">
        <f>IF(入力!B48="","",入力!B48)</f>
        <v/>
      </c>
      <c r="B36" s="257"/>
      <c r="C36" s="258"/>
      <c r="D36" s="290" t="str">
        <f>IF(入力!C48="","",入力!C48)</f>
        <v/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79" t="str">
        <f>IF(入力!D48="","",入力!D48)</f>
        <v/>
      </c>
      <c r="V36" s="279"/>
      <c r="W36" s="279"/>
      <c r="X36" s="281" t="str">
        <f>IF(入力!E48="","",入力!E48)</f>
        <v/>
      </c>
      <c r="Y36" s="281"/>
      <c r="Z36" s="285" t="str">
        <f>IF(入力!F48="","",入力!F48)</f>
        <v/>
      </c>
      <c r="AA36" s="285"/>
      <c r="AB36" s="285"/>
      <c r="AC36" s="285"/>
      <c r="AD36" s="16" t="str">
        <f>LEFT(RIGHT(" "&amp;入力!G48,9),1)</f>
        <v xml:space="preserve"> </v>
      </c>
      <c r="AE36" s="17" t="str">
        <f>LEFT(RIGHT(" "&amp;入力!G48,8),1)</f>
        <v xml:space="preserve"> </v>
      </c>
      <c r="AF36" s="17" t="str">
        <f>LEFT(RIGHT(" "&amp;入力!G48,7),1)</f>
        <v xml:space="preserve"> </v>
      </c>
      <c r="AG36" s="17" t="str">
        <f>LEFT(RIGHT(" "&amp;入力!G48,6),1)</f>
        <v xml:space="preserve"> </v>
      </c>
      <c r="AH36" s="17" t="str">
        <f>LEFT(RIGHT(" "&amp;入力!G48,5),1)</f>
        <v xml:space="preserve"> </v>
      </c>
      <c r="AI36" s="17" t="str">
        <f>LEFT(RIGHT(" "&amp;入力!G48,4),1)</f>
        <v xml:space="preserve"> </v>
      </c>
      <c r="AJ36" s="17" t="str">
        <f>LEFT(RIGHT(" "&amp;入力!G48,3),1)</f>
        <v xml:space="preserve"> </v>
      </c>
      <c r="AK36" s="17" t="str">
        <f>LEFT(RIGHT(" "&amp;入力!G48,2),1)</f>
        <v xml:space="preserve"> </v>
      </c>
      <c r="AL36" s="15" t="str">
        <f>IF(AND(AK36=" ",LEFT(RIGHT(" "&amp;入力!G48,1),1)="0"),"",LEFT(RIGHT(" "&amp;入力!G48,1),1))</f>
        <v/>
      </c>
      <c r="AM36" s="238"/>
      <c r="AN36" s="60"/>
      <c r="AO36" s="229"/>
      <c r="AP36" s="229"/>
      <c r="AQ36" s="231"/>
      <c r="AR36" s="60"/>
      <c r="AS36" s="229"/>
      <c r="AT36" s="230"/>
      <c r="AU36" s="230"/>
      <c r="AV36" s="232"/>
      <c r="AW36" s="60"/>
      <c r="AX36" s="54"/>
      <c r="AY36" s="54"/>
      <c r="AZ36" s="54"/>
      <c r="BA36" s="54"/>
      <c r="BB36" s="54"/>
      <c r="BC36" s="54"/>
      <c r="BD36" s="54"/>
      <c r="BE36" s="53"/>
    </row>
    <row r="37" spans="1:57" ht="4.7" customHeight="1">
      <c r="A37" s="259"/>
      <c r="B37" s="260"/>
      <c r="C37" s="261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79"/>
      <c r="V37" s="279"/>
      <c r="W37" s="279"/>
      <c r="X37" s="281"/>
      <c r="Y37" s="281"/>
      <c r="Z37" s="285"/>
      <c r="AA37" s="285"/>
      <c r="AB37" s="285"/>
      <c r="AC37" s="285"/>
      <c r="AD37" s="31"/>
      <c r="AE37" s="39"/>
      <c r="AF37" s="33"/>
      <c r="AG37" s="31"/>
      <c r="AH37" s="39"/>
      <c r="AI37" s="33"/>
      <c r="AJ37" s="31"/>
      <c r="AK37" s="39"/>
      <c r="AL37" s="40"/>
      <c r="AM37" s="238"/>
      <c r="AN37" s="31"/>
      <c r="AO37" s="32"/>
      <c r="AP37" s="32"/>
      <c r="AQ37" s="32"/>
      <c r="AR37" s="32"/>
      <c r="AS37" s="3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256" t="str">
        <f>IF(入力!B49="","",入力!B49)</f>
        <v/>
      </c>
      <c r="B38" s="257"/>
      <c r="C38" s="258"/>
      <c r="D38" s="290" t="str">
        <f>IF(入力!C49="","",入力!C49)</f>
        <v/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79" t="str">
        <f>IF(入力!D49="","",入力!D49)</f>
        <v/>
      </c>
      <c r="V38" s="279"/>
      <c r="W38" s="279"/>
      <c r="X38" s="281" t="str">
        <f>IF(入力!E49="","",入力!E49)</f>
        <v/>
      </c>
      <c r="Y38" s="281"/>
      <c r="Z38" s="285" t="str">
        <f>IF(入力!F49="","",入力!F49)</f>
        <v/>
      </c>
      <c r="AA38" s="285"/>
      <c r="AB38" s="285"/>
      <c r="AC38" s="285"/>
      <c r="AD38" s="16" t="str">
        <f>LEFT(RIGHT(" "&amp;入力!G49,9),1)</f>
        <v xml:space="preserve"> </v>
      </c>
      <c r="AE38" s="17" t="str">
        <f>LEFT(RIGHT(" "&amp;入力!G49,8),1)</f>
        <v xml:space="preserve"> </v>
      </c>
      <c r="AF38" s="17" t="str">
        <f>LEFT(RIGHT(" "&amp;入力!G49,7),1)</f>
        <v xml:space="preserve"> </v>
      </c>
      <c r="AG38" s="17" t="str">
        <f>LEFT(RIGHT(" "&amp;入力!G49,6),1)</f>
        <v xml:space="preserve"> </v>
      </c>
      <c r="AH38" s="17" t="str">
        <f>LEFT(RIGHT(" "&amp;入力!G49,5),1)</f>
        <v xml:space="preserve"> </v>
      </c>
      <c r="AI38" s="17" t="str">
        <f>LEFT(RIGHT(" "&amp;入力!G49,4),1)</f>
        <v xml:space="preserve"> </v>
      </c>
      <c r="AJ38" s="17" t="str">
        <f>LEFT(RIGHT(" "&amp;入力!G49,3),1)</f>
        <v xml:space="preserve"> </v>
      </c>
      <c r="AK38" s="17" t="str">
        <f>LEFT(RIGHT(" "&amp;入力!G49,2),1)</f>
        <v xml:space="preserve"> </v>
      </c>
      <c r="AL38" s="15" t="str">
        <f>IF(AND(AK38=" ",LEFT(RIGHT(" "&amp;入力!G49,1),1)="0"),"",LEFT(RIGHT(" "&amp;入力!G49,1),1))</f>
        <v/>
      </c>
      <c r="AM38" s="238"/>
      <c r="AN38" s="60"/>
      <c r="AO38" s="229"/>
      <c r="AP38" s="229"/>
      <c r="AQ38" s="231"/>
      <c r="AR38" s="60"/>
      <c r="AS38" s="229"/>
      <c r="AT38" s="230"/>
      <c r="AU38" s="230"/>
      <c r="AV38" s="232"/>
      <c r="AW38" s="60"/>
      <c r="AX38" s="54"/>
      <c r="AY38" s="54"/>
      <c r="AZ38" s="54"/>
      <c r="BA38" s="54"/>
      <c r="BB38" s="54"/>
      <c r="BC38" s="54"/>
      <c r="BD38" s="54"/>
      <c r="BE38" s="53"/>
    </row>
    <row r="39" spans="1:57" ht="4.7" customHeight="1">
      <c r="A39" s="259"/>
      <c r="B39" s="260"/>
      <c r="C39" s="261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79"/>
      <c r="V39" s="279"/>
      <c r="W39" s="279"/>
      <c r="X39" s="281"/>
      <c r="Y39" s="281"/>
      <c r="Z39" s="285"/>
      <c r="AA39" s="285"/>
      <c r="AB39" s="285"/>
      <c r="AC39" s="285"/>
      <c r="AD39" s="31"/>
      <c r="AE39" s="39"/>
      <c r="AF39" s="33"/>
      <c r="AG39" s="31"/>
      <c r="AH39" s="39"/>
      <c r="AI39" s="33"/>
      <c r="AJ39" s="31"/>
      <c r="AK39" s="39"/>
      <c r="AL39" s="40"/>
      <c r="AM39" s="238"/>
      <c r="AN39" s="31"/>
      <c r="AO39" s="32"/>
      <c r="AP39" s="32"/>
      <c r="AQ39" s="32"/>
      <c r="AR39" s="32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6.5" customHeight="1">
      <c r="A40" s="256" t="str">
        <f>IF(入力!B50="","",入力!B50)</f>
        <v/>
      </c>
      <c r="B40" s="257"/>
      <c r="C40" s="258"/>
      <c r="D40" s="290" t="str">
        <f>IF(入力!C50="","",入力!C50)</f>
        <v/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79" t="str">
        <f>IF(入力!D50="","",入力!D50)</f>
        <v/>
      </c>
      <c r="V40" s="279"/>
      <c r="W40" s="279"/>
      <c r="X40" s="281" t="str">
        <f>IF(入力!E50="","",入力!E50)</f>
        <v/>
      </c>
      <c r="Y40" s="281"/>
      <c r="Z40" s="285" t="str">
        <f>IF(入力!F50="","",入力!F50)</f>
        <v/>
      </c>
      <c r="AA40" s="285"/>
      <c r="AB40" s="285"/>
      <c r="AC40" s="285"/>
      <c r="AD40" s="16" t="str">
        <f>LEFT(RIGHT(" "&amp;入力!G50,9),1)</f>
        <v xml:space="preserve"> </v>
      </c>
      <c r="AE40" s="17" t="str">
        <f>LEFT(RIGHT(" "&amp;入力!G50,8),1)</f>
        <v xml:space="preserve"> </v>
      </c>
      <c r="AF40" s="17" t="str">
        <f>LEFT(RIGHT(" "&amp;入力!G50,7),1)</f>
        <v xml:space="preserve"> </v>
      </c>
      <c r="AG40" s="17" t="str">
        <f>LEFT(RIGHT(" "&amp;入力!G50,6),1)</f>
        <v xml:space="preserve"> </v>
      </c>
      <c r="AH40" s="17" t="str">
        <f>LEFT(RIGHT(" "&amp;入力!G50,5),1)</f>
        <v xml:space="preserve"> </v>
      </c>
      <c r="AI40" s="17" t="str">
        <f>LEFT(RIGHT(" "&amp;入力!G50,4),1)</f>
        <v xml:space="preserve"> </v>
      </c>
      <c r="AJ40" s="17" t="str">
        <f>LEFT(RIGHT(" "&amp;入力!G50,3),1)</f>
        <v xml:space="preserve"> </v>
      </c>
      <c r="AK40" s="17" t="str">
        <f>LEFT(RIGHT(" "&amp;入力!G50,2),1)</f>
        <v xml:space="preserve"> </v>
      </c>
      <c r="AL40" s="15" t="str">
        <f>IF(AND(AK40=" ",LEFT(RIGHT(" "&amp;入力!G50,1),1)="0"),"",LEFT(RIGHT(" "&amp;入力!G50,1),1))</f>
        <v/>
      </c>
      <c r="AM40" s="238"/>
      <c r="AN40" s="60"/>
      <c r="AO40" s="229"/>
      <c r="AP40" s="229"/>
      <c r="AQ40" s="231"/>
      <c r="AR40" s="60"/>
      <c r="AS40" s="229"/>
      <c r="AT40" s="230"/>
      <c r="AU40" s="230"/>
      <c r="AV40" s="232"/>
      <c r="AW40" s="60"/>
      <c r="AX40" s="54"/>
      <c r="AY40" s="54"/>
      <c r="AZ40" s="54"/>
      <c r="BA40" s="54"/>
      <c r="BB40" s="54"/>
      <c r="BC40" s="54"/>
      <c r="BD40" s="54"/>
      <c r="BE40" s="53"/>
    </row>
    <row r="41" spans="1:57" ht="4.7" customHeight="1">
      <c r="A41" s="259"/>
      <c r="B41" s="260"/>
      <c r="C41" s="261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79"/>
      <c r="V41" s="279"/>
      <c r="W41" s="279"/>
      <c r="X41" s="281"/>
      <c r="Y41" s="281"/>
      <c r="Z41" s="285"/>
      <c r="AA41" s="285"/>
      <c r="AB41" s="285"/>
      <c r="AC41" s="285"/>
      <c r="AD41" s="31"/>
      <c r="AE41" s="39"/>
      <c r="AF41" s="33"/>
      <c r="AG41" s="31"/>
      <c r="AH41" s="39"/>
      <c r="AI41" s="33"/>
      <c r="AJ41" s="31"/>
      <c r="AK41" s="39"/>
      <c r="AL41" s="40"/>
      <c r="AM41" s="238"/>
      <c r="AN41" s="31"/>
      <c r="AO41" s="32"/>
      <c r="AP41" s="32"/>
      <c r="AQ41" s="32"/>
      <c r="AR41" s="32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6.5" customHeight="1">
      <c r="A42" s="256" t="str">
        <f>IF(入力!B51="","",入力!B51)</f>
        <v/>
      </c>
      <c r="B42" s="257"/>
      <c r="C42" s="258"/>
      <c r="D42" s="290" t="str">
        <f>IF(入力!C51="","",入力!C51)</f>
        <v/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79" t="str">
        <f>IF(入力!D51="","",入力!D51)</f>
        <v/>
      </c>
      <c r="V42" s="279"/>
      <c r="W42" s="279"/>
      <c r="X42" s="281" t="str">
        <f>IF(入力!E51="","",入力!E51)</f>
        <v/>
      </c>
      <c r="Y42" s="281"/>
      <c r="Z42" s="285" t="str">
        <f>IF(入力!F51="","",入力!F51)</f>
        <v/>
      </c>
      <c r="AA42" s="285"/>
      <c r="AB42" s="285"/>
      <c r="AC42" s="285"/>
      <c r="AD42" s="16" t="str">
        <f>LEFT(RIGHT(" "&amp;入力!G51,9),1)</f>
        <v xml:space="preserve"> </v>
      </c>
      <c r="AE42" s="17" t="str">
        <f>LEFT(RIGHT(" "&amp;入力!G51,8),1)</f>
        <v xml:space="preserve"> </v>
      </c>
      <c r="AF42" s="17" t="str">
        <f>LEFT(RIGHT(" "&amp;入力!G51,7),1)</f>
        <v xml:space="preserve"> </v>
      </c>
      <c r="AG42" s="17" t="str">
        <f>LEFT(RIGHT(" "&amp;入力!G51,6),1)</f>
        <v xml:space="preserve"> </v>
      </c>
      <c r="AH42" s="17" t="str">
        <f>LEFT(RIGHT(" "&amp;入力!G51,5),1)</f>
        <v xml:space="preserve"> </v>
      </c>
      <c r="AI42" s="17" t="str">
        <f>LEFT(RIGHT(" "&amp;入力!G51,4),1)</f>
        <v xml:space="preserve"> </v>
      </c>
      <c r="AJ42" s="17" t="str">
        <f>LEFT(RIGHT(" "&amp;入力!G51,3),1)</f>
        <v xml:space="preserve"> </v>
      </c>
      <c r="AK42" s="17" t="str">
        <f>LEFT(RIGHT(" "&amp;入力!G51,2),1)</f>
        <v xml:space="preserve"> </v>
      </c>
      <c r="AL42" s="15" t="str">
        <f>IF(AND(AK42=" ",LEFT(RIGHT(" "&amp;入力!G51,1),1)="0"),"",LEFT(RIGHT(" "&amp;入力!G51,1),1))</f>
        <v/>
      </c>
      <c r="AM42" s="238"/>
      <c r="AN42" s="60"/>
      <c r="AO42" s="229"/>
      <c r="AP42" s="229"/>
      <c r="AQ42" s="231"/>
      <c r="AR42" s="60"/>
      <c r="AS42" s="229"/>
      <c r="AT42" s="230"/>
      <c r="AU42" s="230"/>
      <c r="AV42" s="232"/>
      <c r="AW42" s="60"/>
      <c r="AX42" s="54"/>
      <c r="AY42" s="54"/>
      <c r="AZ42" s="54"/>
      <c r="BA42" s="54"/>
      <c r="BB42" s="54"/>
      <c r="BC42" s="54"/>
      <c r="BD42" s="54"/>
      <c r="BE42" s="53"/>
    </row>
    <row r="43" spans="1:57" ht="4.7" customHeight="1">
      <c r="A43" s="259"/>
      <c r="B43" s="260"/>
      <c r="C43" s="261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79"/>
      <c r="V43" s="279"/>
      <c r="W43" s="279"/>
      <c r="X43" s="281"/>
      <c r="Y43" s="281"/>
      <c r="Z43" s="285"/>
      <c r="AA43" s="285"/>
      <c r="AB43" s="285"/>
      <c r="AC43" s="285"/>
      <c r="AD43" s="31"/>
      <c r="AE43" s="39"/>
      <c r="AF43" s="33"/>
      <c r="AG43" s="31"/>
      <c r="AH43" s="39"/>
      <c r="AI43" s="33"/>
      <c r="AJ43" s="31"/>
      <c r="AK43" s="39"/>
      <c r="AL43" s="40"/>
      <c r="AM43" s="238"/>
      <c r="AN43" s="31"/>
      <c r="AO43" s="32"/>
      <c r="AP43" s="32"/>
      <c r="AQ43" s="32"/>
      <c r="AR43" s="32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6.5" customHeight="1">
      <c r="A44" s="256" t="str">
        <f>IF(入力!B52="","",入力!B52)</f>
        <v/>
      </c>
      <c r="B44" s="257"/>
      <c r="C44" s="258"/>
      <c r="D44" s="290" t="str">
        <f>IF(入力!C52="","",入力!C52)</f>
        <v/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79" t="str">
        <f>IF(入力!D52="","",入力!D52)</f>
        <v/>
      </c>
      <c r="V44" s="279"/>
      <c r="W44" s="279"/>
      <c r="X44" s="281" t="str">
        <f>IF(入力!E52="","",入力!E52)</f>
        <v/>
      </c>
      <c r="Y44" s="281"/>
      <c r="Z44" s="285" t="str">
        <f>IF(入力!F52="","",入力!F52)</f>
        <v/>
      </c>
      <c r="AA44" s="285"/>
      <c r="AB44" s="285"/>
      <c r="AC44" s="285"/>
      <c r="AD44" s="16" t="str">
        <f>LEFT(RIGHT(" "&amp;入力!G52,9),1)</f>
        <v xml:space="preserve"> </v>
      </c>
      <c r="AE44" s="17" t="str">
        <f>LEFT(RIGHT(" "&amp;入力!G52,8),1)</f>
        <v xml:space="preserve"> </v>
      </c>
      <c r="AF44" s="17" t="str">
        <f>LEFT(RIGHT(" "&amp;入力!G52,7),1)</f>
        <v xml:space="preserve"> </v>
      </c>
      <c r="AG44" s="17" t="str">
        <f>LEFT(RIGHT(" "&amp;入力!G52,6),1)</f>
        <v xml:space="preserve"> </v>
      </c>
      <c r="AH44" s="17" t="str">
        <f>LEFT(RIGHT(" "&amp;入力!G52,5),1)</f>
        <v xml:space="preserve"> </v>
      </c>
      <c r="AI44" s="17" t="str">
        <f>LEFT(RIGHT(" "&amp;入力!G52,4),1)</f>
        <v xml:space="preserve"> </v>
      </c>
      <c r="AJ44" s="17" t="str">
        <f>LEFT(RIGHT(" "&amp;入力!G52,3),1)</f>
        <v xml:space="preserve"> </v>
      </c>
      <c r="AK44" s="17" t="str">
        <f>LEFT(RIGHT(" "&amp;入力!G52,2),1)</f>
        <v xml:space="preserve"> </v>
      </c>
      <c r="AL44" s="15" t="str">
        <f>IF(AND(AK44=" ",LEFT(RIGHT(" "&amp;入力!G52,1),1)="0"),"",LEFT(RIGHT(" "&amp;入力!G52,1),1))</f>
        <v/>
      </c>
      <c r="AM44" s="238"/>
      <c r="AN44" s="60"/>
      <c r="AO44" s="229"/>
      <c r="AP44" s="229"/>
      <c r="AQ44" s="231"/>
      <c r="AR44" s="60"/>
      <c r="AS44" s="229"/>
      <c r="AT44" s="230"/>
      <c r="AU44" s="230"/>
      <c r="AV44" s="232"/>
      <c r="AW44" s="60"/>
      <c r="AX44" s="54"/>
      <c r="AY44" s="54"/>
      <c r="AZ44" s="54"/>
      <c r="BA44" s="54"/>
      <c r="BB44" s="54"/>
      <c r="BC44" s="54"/>
      <c r="BD44" s="54"/>
      <c r="BE44" s="53"/>
    </row>
    <row r="45" spans="1:57" ht="4.7" customHeight="1">
      <c r="A45" s="259"/>
      <c r="B45" s="260"/>
      <c r="C45" s="261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79"/>
      <c r="V45" s="279"/>
      <c r="W45" s="279"/>
      <c r="X45" s="281"/>
      <c r="Y45" s="281"/>
      <c r="Z45" s="285"/>
      <c r="AA45" s="285"/>
      <c r="AB45" s="285"/>
      <c r="AC45" s="285"/>
      <c r="AD45" s="31"/>
      <c r="AE45" s="39"/>
      <c r="AF45" s="33"/>
      <c r="AG45" s="31"/>
      <c r="AH45" s="39"/>
      <c r="AI45" s="33"/>
      <c r="AJ45" s="31"/>
      <c r="AK45" s="39"/>
      <c r="AL45" s="40"/>
      <c r="AM45" s="238"/>
      <c r="AN45" s="31"/>
      <c r="AO45" s="32"/>
      <c r="AP45" s="32"/>
      <c r="AQ45" s="32"/>
      <c r="AR45" s="32"/>
      <c r="AS45" s="3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6.5" customHeight="1">
      <c r="A46" s="256" t="str">
        <f>IF(入力!B53="","",入力!B53)</f>
        <v/>
      </c>
      <c r="B46" s="257"/>
      <c r="C46" s="258"/>
      <c r="D46" s="290" t="str">
        <f>IF(入力!C53="","",入力!C53)</f>
        <v/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79" t="str">
        <f>IF(入力!D53="","",入力!D53)</f>
        <v/>
      </c>
      <c r="V46" s="279"/>
      <c r="W46" s="279"/>
      <c r="X46" s="281" t="str">
        <f>IF(入力!E53="","",入力!E53)</f>
        <v/>
      </c>
      <c r="Y46" s="281"/>
      <c r="Z46" s="285" t="str">
        <f>IF(入力!F53="","",入力!F53)</f>
        <v/>
      </c>
      <c r="AA46" s="285"/>
      <c r="AB46" s="285"/>
      <c r="AC46" s="285"/>
      <c r="AD46" s="16" t="str">
        <f>LEFT(RIGHT(" "&amp;入力!G53,9),1)</f>
        <v xml:space="preserve"> </v>
      </c>
      <c r="AE46" s="17" t="str">
        <f>LEFT(RIGHT(" "&amp;入力!G53,8),1)</f>
        <v xml:space="preserve"> </v>
      </c>
      <c r="AF46" s="17" t="str">
        <f>LEFT(RIGHT(" "&amp;入力!G53,7),1)</f>
        <v xml:space="preserve"> </v>
      </c>
      <c r="AG46" s="17" t="str">
        <f>LEFT(RIGHT(" "&amp;入力!G53,6),1)</f>
        <v xml:space="preserve"> </v>
      </c>
      <c r="AH46" s="17" t="str">
        <f>LEFT(RIGHT(" "&amp;入力!G53,5),1)</f>
        <v xml:space="preserve"> </v>
      </c>
      <c r="AI46" s="17" t="str">
        <f>LEFT(RIGHT(" "&amp;入力!G53,4),1)</f>
        <v xml:space="preserve"> </v>
      </c>
      <c r="AJ46" s="17" t="str">
        <f>LEFT(RIGHT(" "&amp;入力!G53,3),1)</f>
        <v xml:space="preserve"> </v>
      </c>
      <c r="AK46" s="17" t="str">
        <f>LEFT(RIGHT(" "&amp;入力!G53,2),1)</f>
        <v xml:space="preserve"> </v>
      </c>
      <c r="AL46" s="15" t="str">
        <f>IF(AND(AK46=" ",LEFT(RIGHT(" "&amp;入力!G53,1),1)="0"),"",LEFT(RIGHT(" "&amp;入力!G53,1),1))</f>
        <v/>
      </c>
      <c r="AM46" s="238"/>
      <c r="AN46" s="60"/>
      <c r="AO46" s="229"/>
      <c r="AP46" s="229"/>
      <c r="AQ46" s="231"/>
      <c r="AR46" s="60"/>
      <c r="AS46" s="229"/>
      <c r="AT46" s="230"/>
      <c r="AU46" s="230"/>
      <c r="AV46" s="232"/>
      <c r="AW46" s="60"/>
      <c r="AX46" s="54"/>
      <c r="AY46" s="54"/>
      <c r="AZ46" s="54"/>
      <c r="BA46" s="54"/>
      <c r="BB46" s="54"/>
      <c r="BC46" s="54"/>
      <c r="BD46" s="54"/>
      <c r="BE46" s="53"/>
    </row>
    <row r="47" spans="1:57" ht="4.7" customHeight="1">
      <c r="A47" s="259"/>
      <c r="B47" s="260"/>
      <c r="C47" s="261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79"/>
      <c r="V47" s="279"/>
      <c r="W47" s="279"/>
      <c r="X47" s="281"/>
      <c r="Y47" s="281"/>
      <c r="Z47" s="285"/>
      <c r="AA47" s="285"/>
      <c r="AB47" s="285"/>
      <c r="AC47" s="285"/>
      <c r="AD47" s="31"/>
      <c r="AE47" s="39"/>
      <c r="AF47" s="33"/>
      <c r="AG47" s="31"/>
      <c r="AH47" s="39"/>
      <c r="AI47" s="33"/>
      <c r="AJ47" s="31"/>
      <c r="AK47" s="39"/>
      <c r="AL47" s="40"/>
      <c r="AM47" s="238"/>
      <c r="AN47" s="31"/>
      <c r="AO47" s="32"/>
      <c r="AP47" s="32"/>
      <c r="AQ47" s="32"/>
      <c r="AR47" s="32"/>
      <c r="AS47" s="3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6.5" customHeight="1">
      <c r="A48" s="256" t="str">
        <f>IF(入力!B54="","",入力!B54)</f>
        <v/>
      </c>
      <c r="B48" s="257"/>
      <c r="C48" s="258"/>
      <c r="D48" s="273" t="str">
        <f>IF(入力!C54="","",入力!C54)</f>
        <v/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79" t="str">
        <f>IF(入力!D54="","",入力!D54)</f>
        <v/>
      </c>
      <c r="V48" s="279"/>
      <c r="W48" s="279"/>
      <c r="X48" s="281" t="str">
        <f>IF(入力!E54="","",入力!E54)</f>
        <v/>
      </c>
      <c r="Y48" s="281"/>
      <c r="Z48" s="285" t="str">
        <f>IF(入力!F54="","",入力!F54)</f>
        <v/>
      </c>
      <c r="AA48" s="285"/>
      <c r="AB48" s="285"/>
      <c r="AC48" s="285"/>
      <c r="AD48" s="16" t="str">
        <f>LEFT(RIGHT(" "&amp;入力!G54,9),1)</f>
        <v xml:space="preserve"> </v>
      </c>
      <c r="AE48" s="17" t="str">
        <f>LEFT(RIGHT(" "&amp;入力!G54,8),1)</f>
        <v xml:space="preserve"> </v>
      </c>
      <c r="AF48" s="17" t="str">
        <f>LEFT(RIGHT(" "&amp;入力!G54,7),1)</f>
        <v xml:space="preserve"> </v>
      </c>
      <c r="AG48" s="17" t="str">
        <f>LEFT(RIGHT(" "&amp;入力!G54,6),1)</f>
        <v xml:space="preserve"> </v>
      </c>
      <c r="AH48" s="17" t="str">
        <f>LEFT(RIGHT(" "&amp;入力!G54,5),1)</f>
        <v xml:space="preserve"> </v>
      </c>
      <c r="AI48" s="17" t="str">
        <f>LEFT(RIGHT(" "&amp;入力!G54,4),1)</f>
        <v xml:space="preserve"> </v>
      </c>
      <c r="AJ48" s="17" t="str">
        <f>LEFT(RIGHT(" "&amp;入力!G54,3),1)</f>
        <v xml:space="preserve"> </v>
      </c>
      <c r="AK48" s="17" t="str">
        <f>LEFT(RIGHT(" "&amp;入力!G54,2),1)</f>
        <v xml:space="preserve"> </v>
      </c>
      <c r="AL48" s="15" t="str">
        <f>IF(AND(AK48=" ",LEFT(RIGHT(" "&amp;入力!G54,1),1)="0"),"",LEFT(RIGHT(" "&amp;入力!G54,1),1))</f>
        <v/>
      </c>
      <c r="AM48" s="238"/>
      <c r="AN48" s="60"/>
      <c r="AO48" s="229"/>
      <c r="AP48" s="229"/>
      <c r="AQ48" s="231"/>
      <c r="AR48" s="60"/>
      <c r="AS48" s="229"/>
      <c r="AT48" s="230"/>
      <c r="AU48" s="230"/>
      <c r="AV48" s="232"/>
      <c r="AW48" s="60"/>
      <c r="AX48" s="54"/>
      <c r="AY48" s="54"/>
      <c r="AZ48" s="54"/>
      <c r="BA48" s="54"/>
      <c r="BB48" s="54"/>
      <c r="BC48" s="54"/>
      <c r="BD48" s="54"/>
      <c r="BE48" s="53"/>
    </row>
    <row r="49" spans="1:57" ht="4.7" customHeight="1">
      <c r="A49" s="259"/>
      <c r="B49" s="260"/>
      <c r="C49" s="261"/>
      <c r="D49" s="439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1"/>
      <c r="U49" s="279"/>
      <c r="V49" s="279"/>
      <c r="W49" s="279"/>
      <c r="X49" s="281"/>
      <c r="Y49" s="281"/>
      <c r="Z49" s="285"/>
      <c r="AA49" s="285"/>
      <c r="AB49" s="285"/>
      <c r="AC49" s="285"/>
      <c r="AD49" s="31"/>
      <c r="AE49" s="39"/>
      <c r="AF49" s="33"/>
      <c r="AG49" s="31"/>
      <c r="AH49" s="39"/>
      <c r="AI49" s="33"/>
      <c r="AJ49" s="31"/>
      <c r="AK49" s="39"/>
      <c r="AL49" s="40"/>
      <c r="AM49" s="238"/>
      <c r="AN49" s="31"/>
      <c r="AO49" s="32"/>
      <c r="AP49" s="32"/>
      <c r="AQ49" s="32"/>
      <c r="AR49" s="32"/>
      <c r="AS49" s="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6.5" customHeight="1">
      <c r="A50" s="288" t="str">
        <f>IF(入力!B55="","",入力!B55)</f>
        <v/>
      </c>
      <c r="B50" s="289"/>
      <c r="C50" s="289"/>
      <c r="D50" s="290" t="str">
        <f>IF(入力!C55="","",入力!C55)</f>
        <v/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79" t="str">
        <f>IF(入力!D55="","",入力!D55)</f>
        <v/>
      </c>
      <c r="V50" s="279"/>
      <c r="W50" s="279"/>
      <c r="X50" s="281" t="str">
        <f>IF(入力!E55="","",入力!E55)</f>
        <v/>
      </c>
      <c r="Y50" s="281"/>
      <c r="Z50" s="285" t="str">
        <f>IF(入力!F55="","",入力!F55)</f>
        <v/>
      </c>
      <c r="AA50" s="285"/>
      <c r="AB50" s="285"/>
      <c r="AC50" s="285"/>
      <c r="AD50" s="16" t="str">
        <f>LEFT(RIGHT(" "&amp;入力!G55,9),1)</f>
        <v xml:space="preserve"> </v>
      </c>
      <c r="AE50" s="17" t="str">
        <f>LEFT(RIGHT(" "&amp;入力!G55,8),1)</f>
        <v xml:space="preserve"> </v>
      </c>
      <c r="AF50" s="17" t="str">
        <f>LEFT(RIGHT(" "&amp;入力!G55,7),1)</f>
        <v xml:space="preserve"> </v>
      </c>
      <c r="AG50" s="17" t="str">
        <f>LEFT(RIGHT(" "&amp;入力!G55,6),1)</f>
        <v xml:space="preserve"> </v>
      </c>
      <c r="AH50" s="17" t="str">
        <f>LEFT(RIGHT(" "&amp;入力!G55,5),1)</f>
        <v xml:space="preserve"> </v>
      </c>
      <c r="AI50" s="17" t="str">
        <f>LEFT(RIGHT(" "&amp;入力!G55,4),1)</f>
        <v xml:space="preserve"> </v>
      </c>
      <c r="AJ50" s="17" t="str">
        <f>LEFT(RIGHT(" "&amp;入力!G55,3),1)</f>
        <v xml:space="preserve"> </v>
      </c>
      <c r="AK50" s="17" t="str">
        <f>LEFT(RIGHT(" "&amp;入力!G55,2),1)</f>
        <v xml:space="preserve"> </v>
      </c>
      <c r="AL50" s="15" t="str">
        <f>IF(AND(AK50=" ",LEFT(RIGHT(" "&amp;入力!G55,1),1)="0"),"",LEFT(RIGHT(" "&amp;入力!G55,1),1))</f>
        <v/>
      </c>
      <c r="AM50" s="238"/>
      <c r="AN50" s="60"/>
      <c r="AO50" s="229"/>
      <c r="AP50" s="229"/>
      <c r="AQ50" s="231"/>
      <c r="AR50" s="60"/>
      <c r="AS50" s="229"/>
      <c r="AT50" s="230"/>
      <c r="AU50" s="230"/>
      <c r="AV50" s="232"/>
      <c r="AW50" s="60"/>
      <c r="AX50" s="54"/>
      <c r="AY50" s="54"/>
      <c r="AZ50" s="54"/>
      <c r="BA50" s="54"/>
      <c r="BB50" s="54"/>
      <c r="BC50" s="54"/>
      <c r="BD50" s="54"/>
      <c r="BE50" s="53"/>
    </row>
    <row r="51" spans="1:57" ht="4.7" customHeight="1" thickBot="1">
      <c r="A51" s="393"/>
      <c r="B51" s="394"/>
      <c r="C51" s="394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292"/>
      <c r="V51" s="292"/>
      <c r="W51" s="292"/>
      <c r="X51" s="378"/>
      <c r="Y51" s="378"/>
      <c r="Z51" s="438"/>
      <c r="AA51" s="438"/>
      <c r="AB51" s="438"/>
      <c r="AC51" s="438"/>
      <c r="AD51" s="41"/>
      <c r="AE51" s="25"/>
      <c r="AF51" s="36"/>
      <c r="AG51" s="41"/>
      <c r="AH51" s="25"/>
      <c r="AI51" s="36"/>
      <c r="AJ51" s="41"/>
      <c r="AK51" s="25"/>
      <c r="AL51" s="38"/>
      <c r="AM51" s="238"/>
      <c r="AN51" s="31"/>
      <c r="AO51" s="32"/>
      <c r="AP51" s="32"/>
      <c r="AQ51" s="32"/>
      <c r="AR51" s="32"/>
      <c r="AS51" s="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 thickBot="1">
      <c r="A52" s="42" t="s">
        <v>33</v>
      </c>
    </row>
    <row r="53" spans="1:57" ht="18" customHeight="1" thickTop="1" thickBot="1">
      <c r="A53" s="253" t="s">
        <v>73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V53" s="253" t="s">
        <v>74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5"/>
    </row>
    <row r="54" spans="1:57" ht="18" customHeight="1" thickTop="1" thickBot="1">
      <c r="A54" s="250" t="s">
        <v>62</v>
      </c>
      <c r="B54" s="251"/>
      <c r="C54" s="248" t="s">
        <v>63</v>
      </c>
      <c r="D54" s="249"/>
      <c r="E54" s="250"/>
      <c r="F54" s="251"/>
      <c r="G54" s="248"/>
      <c r="H54" s="249"/>
      <c r="I54" s="250"/>
      <c r="J54" s="251"/>
      <c r="K54" s="248"/>
      <c r="L54" s="249"/>
      <c r="M54" s="250"/>
      <c r="N54" s="249"/>
      <c r="O54" s="250"/>
      <c r="P54" s="251"/>
      <c r="Q54" s="248"/>
      <c r="R54" s="251"/>
      <c r="S54" s="248"/>
      <c r="T54" s="249"/>
      <c r="U54" s="63"/>
      <c r="V54" s="250" t="s">
        <v>61</v>
      </c>
      <c r="W54" s="251"/>
      <c r="X54" s="248" t="s">
        <v>62</v>
      </c>
      <c r="Y54" s="251"/>
      <c r="Z54" s="248" t="s">
        <v>63</v>
      </c>
      <c r="AA54" s="251"/>
      <c r="AB54" s="248"/>
      <c r="AC54" s="251"/>
      <c r="AD54" s="248"/>
      <c r="AE54" s="251"/>
      <c r="AF54" s="248"/>
      <c r="AG54" s="251"/>
      <c r="AH54" s="248"/>
      <c r="AI54" s="251"/>
      <c r="AJ54" s="248"/>
      <c r="AK54" s="251"/>
      <c r="AL54" s="248"/>
      <c r="AM54" s="249"/>
      <c r="AN54" s="250"/>
      <c r="AO54" s="251"/>
      <c r="AP54" s="248"/>
      <c r="AQ54" s="249"/>
      <c r="AR54" s="250"/>
      <c r="AS54" s="251"/>
      <c r="AT54" s="248"/>
      <c r="AU54" s="249"/>
      <c r="AV54" s="250"/>
      <c r="AW54" s="249"/>
      <c r="AX54" s="250"/>
      <c r="AY54" s="251"/>
      <c r="AZ54" s="248"/>
      <c r="BA54" s="251"/>
      <c r="BB54" s="248"/>
      <c r="BC54" s="251"/>
      <c r="BD54" s="248"/>
      <c r="BE54" s="249"/>
    </row>
    <row r="55" spans="1:57" ht="18" customHeight="1" thickTop="1">
      <c r="A55" s="252" t="s">
        <v>76</v>
      </c>
      <c r="B55" s="252"/>
      <c r="C55" s="252"/>
      <c r="D55" s="252"/>
      <c r="E55" s="252" t="s">
        <v>80</v>
      </c>
      <c r="F55" s="252"/>
      <c r="G55" s="252"/>
      <c r="H55" s="252"/>
      <c r="I55" s="252" t="s">
        <v>77</v>
      </c>
      <c r="J55" s="252"/>
      <c r="K55" s="252"/>
      <c r="L55" s="252"/>
      <c r="M55" s="252" t="s">
        <v>75</v>
      </c>
      <c r="N55" s="252"/>
      <c r="O55" s="252" t="s">
        <v>78</v>
      </c>
      <c r="P55" s="252"/>
      <c r="Q55" s="252"/>
      <c r="R55" s="252"/>
      <c r="S55" s="252"/>
      <c r="T55" s="252"/>
      <c r="U55" s="63"/>
      <c r="V55" s="252" t="s">
        <v>79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 t="s">
        <v>80</v>
      </c>
      <c r="AO55" s="252"/>
      <c r="AP55" s="252"/>
      <c r="AQ55" s="252"/>
      <c r="AR55" s="252" t="s">
        <v>77</v>
      </c>
      <c r="AS55" s="252"/>
      <c r="AT55" s="252"/>
      <c r="AU55" s="252"/>
      <c r="AV55" s="252" t="s">
        <v>75</v>
      </c>
      <c r="AW55" s="252"/>
      <c r="AX55" s="252" t="s">
        <v>78</v>
      </c>
      <c r="AY55" s="252"/>
      <c r="AZ55" s="252"/>
      <c r="BA55" s="252"/>
      <c r="BB55" s="252"/>
      <c r="BC55" s="252"/>
      <c r="BD55" s="252"/>
      <c r="BE55" s="252"/>
    </row>
    <row r="56" spans="1:57" ht="21.9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63"/>
      <c r="V56" s="63"/>
      <c r="W56" s="63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</row>
    <row r="57" spans="1:57">
      <c r="AP57" s="306" t="s">
        <v>21</v>
      </c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</row>
    <row r="58" spans="1:57" s="19" customFormat="1" ht="21">
      <c r="A58" s="18" t="str">
        <f>A2</f>
        <v>株式会社 タイコー技建 御中</v>
      </c>
      <c r="S58" s="20" t="s">
        <v>19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314">
        <f>AD2</f>
        <v>44561</v>
      </c>
      <c r="AE58" s="314"/>
      <c r="AF58" s="314"/>
      <c r="AG58" s="315" t="s">
        <v>47</v>
      </c>
      <c r="AH58" s="315"/>
      <c r="AI58" s="350" t="s">
        <v>34</v>
      </c>
      <c r="AJ58" s="350"/>
      <c r="AK58" s="350"/>
      <c r="AL58" s="350"/>
      <c r="AM58" s="317" t="s">
        <v>22</v>
      </c>
      <c r="AN58" s="31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</row>
    <row r="59" spans="1:57" s="19" customFormat="1" ht="6.75" customHeight="1">
      <c r="A59" s="18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51"/>
      <c r="AL59" s="51"/>
      <c r="AM59" s="318"/>
      <c r="AN59" s="318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</row>
    <row r="60" spans="1:57" s="19" customFormat="1" ht="21">
      <c r="A60" s="18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</row>
    <row r="61" spans="1:57" ht="15" customHeight="1">
      <c r="A61" s="59"/>
      <c r="B61" s="59"/>
      <c r="C61" s="59"/>
      <c r="AN61" s="308" t="s">
        <v>20</v>
      </c>
      <c r="AO61" s="308"/>
      <c r="AP61" s="308"/>
      <c r="AS61" s="325" t="s">
        <v>41</v>
      </c>
      <c r="AT61" s="325"/>
      <c r="AU61" s="333">
        <f>AU5</f>
        <v>44561</v>
      </c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</row>
    <row r="62" spans="1:57" ht="9" customHeight="1" thickBot="1">
      <c r="P62" s="304" t="s">
        <v>2</v>
      </c>
      <c r="Q62" s="304"/>
      <c r="R62" s="304"/>
      <c r="S62" s="304"/>
      <c r="T62" s="304"/>
      <c r="U62" s="304"/>
      <c r="V62" s="304"/>
      <c r="W62" s="400" t="s">
        <v>210</v>
      </c>
      <c r="X62" s="400"/>
      <c r="Y62" s="400"/>
      <c r="Z62" s="400"/>
      <c r="AA62" s="400"/>
      <c r="AB62" s="400"/>
      <c r="AC62" s="400"/>
      <c r="AD62" s="400"/>
      <c r="AE62" s="400"/>
      <c r="AF62" s="400"/>
      <c r="AG62" s="13"/>
      <c r="AH62" s="13"/>
      <c r="AI62" s="13"/>
      <c r="AJ62" s="13"/>
      <c r="AK62" s="13"/>
      <c r="AN62" s="309"/>
      <c r="AO62" s="309"/>
      <c r="AP62" s="309"/>
      <c r="AQ62" s="25"/>
      <c r="AR62" s="25"/>
      <c r="AS62" s="326"/>
      <c r="AT62" s="326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</row>
    <row r="63" spans="1:57" ht="15" customHeight="1">
      <c r="A63" s="294" t="s">
        <v>1</v>
      </c>
      <c r="B63" s="294"/>
      <c r="C63" s="294"/>
      <c r="E63" s="11" t="s">
        <v>17</v>
      </c>
      <c r="J63" s="11" t="s">
        <v>18</v>
      </c>
      <c r="P63" s="305"/>
      <c r="Q63" s="305"/>
      <c r="R63" s="305"/>
      <c r="S63" s="305"/>
      <c r="T63" s="305"/>
      <c r="U63" s="305"/>
      <c r="V63" s="305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26"/>
      <c r="AH63" s="26"/>
      <c r="AI63" s="26"/>
      <c r="AJ63" s="26"/>
      <c r="AK63" s="26"/>
      <c r="AN63" s="319" t="s">
        <v>38</v>
      </c>
      <c r="AO63" s="320"/>
      <c r="AP63" s="320"/>
      <c r="AQ63" s="320"/>
      <c r="AR63" s="340" t="str">
        <f>AR7</f>
        <v>〒123-0000　東京都江東区豊洲1-1-1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1"/>
    </row>
    <row r="64" spans="1:57" ht="7.5" customHeight="1" thickBot="1">
      <c r="AN64" s="321" t="s">
        <v>36</v>
      </c>
      <c r="AO64" s="322"/>
      <c r="AP64" s="322"/>
      <c r="AQ64" s="322"/>
      <c r="AR64" s="342" t="str">
        <f>AR8</f>
        <v>株式会社 太閤技建</v>
      </c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3"/>
    </row>
    <row r="65" spans="1:57" ht="13.7" customHeight="1">
      <c r="O65" s="299" t="s">
        <v>3</v>
      </c>
      <c r="P65" s="300"/>
      <c r="Q65" s="300"/>
      <c r="R65" s="300" t="s">
        <v>23</v>
      </c>
      <c r="S65" s="300"/>
      <c r="T65" s="300"/>
      <c r="U65" s="300"/>
      <c r="V65" s="300"/>
      <c r="W65" s="300"/>
      <c r="X65" s="300"/>
      <c r="Y65" s="300" t="s">
        <v>24</v>
      </c>
      <c r="Z65" s="300"/>
      <c r="AA65" s="300"/>
      <c r="AB65" s="300"/>
      <c r="AC65" s="300"/>
      <c r="AD65" s="300"/>
      <c r="AE65" s="300"/>
      <c r="AF65" s="300" t="s">
        <v>25</v>
      </c>
      <c r="AG65" s="300"/>
      <c r="AH65" s="300"/>
      <c r="AI65" s="300"/>
      <c r="AJ65" s="300"/>
      <c r="AK65" s="300"/>
      <c r="AL65" s="302"/>
      <c r="AN65" s="321"/>
      <c r="AO65" s="322"/>
      <c r="AP65" s="322"/>
      <c r="AQ65" s="32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3"/>
    </row>
    <row r="66" spans="1:57" ht="18" customHeight="1" thickBot="1">
      <c r="A66" s="303" t="s">
        <v>64</v>
      </c>
      <c r="B66" s="303"/>
      <c r="C66" s="303"/>
      <c r="D66" s="303"/>
      <c r="E66" s="303" t="s">
        <v>7</v>
      </c>
      <c r="F66" s="303"/>
      <c r="G66" s="303" t="s">
        <v>8</v>
      </c>
      <c r="H66" s="303"/>
      <c r="J66" s="234"/>
      <c r="K66" s="234"/>
      <c r="L66" s="234"/>
      <c r="M66" s="234"/>
      <c r="O66" s="283"/>
      <c r="P66" s="284"/>
      <c r="Q66" s="284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10"/>
      <c r="AN66" s="321" t="s">
        <v>37</v>
      </c>
      <c r="AO66" s="322"/>
      <c r="AP66" s="322"/>
      <c r="AQ66" s="322"/>
      <c r="AR66" s="342" t="str">
        <f>AR10</f>
        <v>豊臣秀吉</v>
      </c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3"/>
    </row>
    <row r="67" spans="1:57" ht="18" customHeight="1">
      <c r="A67" s="27"/>
      <c r="B67" s="28"/>
      <c r="C67" s="28"/>
      <c r="D67" s="28"/>
      <c r="E67" s="27"/>
      <c r="F67" s="29"/>
      <c r="G67" s="28"/>
      <c r="H67" s="29"/>
      <c r="J67" s="90"/>
      <c r="K67" s="90"/>
      <c r="L67" s="90"/>
      <c r="M67" s="90"/>
      <c r="O67" s="299"/>
      <c r="P67" s="300"/>
      <c r="Q67" s="300"/>
      <c r="R67" s="300" t="s">
        <v>26</v>
      </c>
      <c r="S67" s="300"/>
      <c r="T67" s="300"/>
      <c r="U67" s="300"/>
      <c r="V67" s="300"/>
      <c r="W67" s="300"/>
      <c r="X67" s="300"/>
      <c r="Y67" s="301" t="s">
        <v>27</v>
      </c>
      <c r="Z67" s="301"/>
      <c r="AA67" s="301"/>
      <c r="AB67" s="301"/>
      <c r="AC67" s="301"/>
      <c r="AD67" s="301"/>
      <c r="AE67" s="301"/>
      <c r="AF67" s="300" t="s">
        <v>28</v>
      </c>
      <c r="AG67" s="300"/>
      <c r="AH67" s="300"/>
      <c r="AI67" s="300"/>
      <c r="AJ67" s="300"/>
      <c r="AK67" s="300"/>
      <c r="AL67" s="302"/>
      <c r="AN67" s="321" t="s">
        <v>39</v>
      </c>
      <c r="AO67" s="322"/>
      <c r="AP67" s="322"/>
      <c r="AQ67" s="322"/>
      <c r="AR67" s="342" t="str">
        <f>AR11</f>
        <v>03-1234-5678</v>
      </c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3"/>
    </row>
    <row r="68" spans="1:57" ht="4.7" customHeight="1">
      <c r="A68" s="31"/>
      <c r="B68" s="32"/>
      <c r="C68" s="39"/>
      <c r="D68" s="32"/>
      <c r="E68" s="32"/>
      <c r="F68" s="32"/>
      <c r="G68" s="32"/>
      <c r="H68" s="32"/>
      <c r="J68" s="13"/>
      <c r="K68" s="13"/>
      <c r="L68" s="13"/>
      <c r="M68" s="13"/>
      <c r="O68" s="268" t="s">
        <v>4</v>
      </c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411"/>
      <c r="AN68" s="321" t="s">
        <v>40</v>
      </c>
      <c r="AO68" s="322"/>
      <c r="AP68" s="322"/>
      <c r="AQ68" s="322"/>
      <c r="AR68" s="342" t="str">
        <f>AR12</f>
        <v>03-1234-5679</v>
      </c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3"/>
    </row>
    <row r="69" spans="1:57" ht="4.7" customHeight="1">
      <c r="A69" s="13"/>
      <c r="B69" s="13"/>
      <c r="C69" s="13"/>
      <c r="D69" s="13"/>
      <c r="E69" s="13"/>
      <c r="F69" s="13"/>
      <c r="H69" s="13"/>
      <c r="I69" s="13"/>
      <c r="J69" s="13"/>
      <c r="K69" s="13"/>
      <c r="O69" s="268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411"/>
      <c r="AN69" s="321"/>
      <c r="AO69" s="322"/>
      <c r="AP69" s="322"/>
      <c r="AQ69" s="32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3"/>
    </row>
    <row r="70" spans="1:57" ht="4.7" customHeight="1">
      <c r="A70" s="359" t="s">
        <v>9</v>
      </c>
      <c r="B70" s="360"/>
      <c r="C70" s="360"/>
      <c r="D70" s="361"/>
      <c r="E70" s="262" t="s">
        <v>61</v>
      </c>
      <c r="F70" s="262" t="s">
        <v>62</v>
      </c>
      <c r="G70" s="262" t="s">
        <v>63</v>
      </c>
      <c r="H70" s="262"/>
      <c r="I70" s="262"/>
      <c r="J70" s="262"/>
      <c r="K70" s="262"/>
      <c r="L70" s="262"/>
      <c r="M70" s="368"/>
      <c r="O70" s="268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411"/>
      <c r="AN70" s="321"/>
      <c r="AO70" s="322"/>
      <c r="AP70" s="322"/>
      <c r="AQ70" s="32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3"/>
    </row>
    <row r="71" spans="1:57" ht="4.7" customHeight="1">
      <c r="A71" s="362"/>
      <c r="B71" s="363"/>
      <c r="C71" s="363"/>
      <c r="D71" s="364"/>
      <c r="E71" s="263"/>
      <c r="F71" s="263"/>
      <c r="G71" s="263"/>
      <c r="H71" s="263"/>
      <c r="I71" s="263"/>
      <c r="J71" s="263"/>
      <c r="K71" s="263"/>
      <c r="L71" s="263"/>
      <c r="M71" s="369"/>
      <c r="O71" s="268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411"/>
      <c r="AN71" s="321"/>
      <c r="AO71" s="322"/>
      <c r="AP71" s="322"/>
      <c r="AQ71" s="32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3"/>
    </row>
    <row r="72" spans="1:57" ht="4.7" customHeight="1">
      <c r="A72" s="362"/>
      <c r="B72" s="363"/>
      <c r="C72" s="363"/>
      <c r="D72" s="364"/>
      <c r="E72" s="263"/>
      <c r="F72" s="263"/>
      <c r="G72" s="263"/>
      <c r="H72" s="263"/>
      <c r="I72" s="263"/>
      <c r="J72" s="263"/>
      <c r="K72" s="263"/>
      <c r="L72" s="263"/>
      <c r="M72" s="369"/>
      <c r="O72" s="268" t="s">
        <v>5</v>
      </c>
      <c r="P72" s="267"/>
      <c r="Q72" s="267"/>
      <c r="R72" s="267"/>
      <c r="S72" s="267"/>
      <c r="T72" s="267"/>
      <c r="U72" s="267"/>
      <c r="V72" s="267"/>
      <c r="W72" s="267"/>
      <c r="X72" s="267"/>
      <c r="Y72" s="264" t="s">
        <v>16</v>
      </c>
      <c r="Z72" s="264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411"/>
      <c r="AN72" s="34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</row>
    <row r="73" spans="1:57" ht="4.7" customHeight="1" thickBot="1">
      <c r="A73" s="365"/>
      <c r="B73" s="366"/>
      <c r="C73" s="366"/>
      <c r="D73" s="367"/>
      <c r="E73" s="36"/>
      <c r="F73" s="35"/>
      <c r="G73" s="35"/>
      <c r="H73" s="35"/>
      <c r="I73" s="35"/>
      <c r="J73" s="35"/>
      <c r="K73" s="35"/>
      <c r="L73" s="36"/>
      <c r="M73" s="36"/>
      <c r="O73" s="268"/>
      <c r="P73" s="267"/>
      <c r="Q73" s="267"/>
      <c r="R73" s="267"/>
      <c r="S73" s="267"/>
      <c r="T73" s="267"/>
      <c r="U73" s="267"/>
      <c r="V73" s="267"/>
      <c r="W73" s="267"/>
      <c r="X73" s="267"/>
      <c r="Y73" s="264"/>
      <c r="Z73" s="264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411"/>
      <c r="AN73" s="34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</row>
    <row r="74" spans="1:57" ht="4.7" customHeight="1">
      <c r="A74" s="370" t="s">
        <v>65</v>
      </c>
      <c r="B74" s="371"/>
      <c r="C74" s="371"/>
      <c r="D74" s="371"/>
      <c r="E74" s="382"/>
      <c r="F74" s="383"/>
      <c r="G74" s="383"/>
      <c r="H74" s="383"/>
      <c r="I74" s="383"/>
      <c r="J74" s="383"/>
      <c r="K74" s="383"/>
      <c r="L74" s="383"/>
      <c r="M74" s="384"/>
      <c r="O74" s="268"/>
      <c r="P74" s="267"/>
      <c r="Q74" s="267"/>
      <c r="R74" s="267"/>
      <c r="S74" s="267"/>
      <c r="T74" s="267"/>
      <c r="U74" s="267"/>
      <c r="V74" s="267"/>
      <c r="W74" s="267"/>
      <c r="X74" s="267"/>
      <c r="Y74" s="264"/>
      <c r="Z74" s="264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411"/>
      <c r="AN74" s="353" t="str">
        <f>AN18</f>
        <v>A12345</v>
      </c>
      <c r="AO74" s="354"/>
      <c r="AP74" s="354"/>
      <c r="AQ74" s="354"/>
      <c r="AR74" s="354"/>
      <c r="AS74" s="35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</row>
    <row r="75" spans="1:57" ht="4.7" customHeight="1">
      <c r="A75" s="372"/>
      <c r="B75" s="363"/>
      <c r="C75" s="363"/>
      <c r="D75" s="363"/>
      <c r="E75" s="385"/>
      <c r="F75" s="386"/>
      <c r="G75" s="386"/>
      <c r="H75" s="386"/>
      <c r="I75" s="386"/>
      <c r="J75" s="386"/>
      <c r="K75" s="386"/>
      <c r="L75" s="386"/>
      <c r="M75" s="387"/>
      <c r="O75" s="268"/>
      <c r="P75" s="267"/>
      <c r="Q75" s="267"/>
      <c r="R75" s="267"/>
      <c r="S75" s="267"/>
      <c r="T75" s="267"/>
      <c r="U75" s="267"/>
      <c r="V75" s="267"/>
      <c r="W75" s="267"/>
      <c r="X75" s="267"/>
      <c r="Y75" s="264"/>
      <c r="Z75" s="264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411"/>
      <c r="AN75" s="356"/>
      <c r="AO75" s="357"/>
      <c r="AP75" s="357"/>
      <c r="AQ75" s="357"/>
      <c r="AR75" s="357"/>
      <c r="AS75" s="358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</row>
    <row r="76" spans="1:57" ht="4.7" customHeight="1">
      <c r="A76" s="372"/>
      <c r="B76" s="363"/>
      <c r="C76" s="363"/>
      <c r="D76" s="363"/>
      <c r="E76" s="385"/>
      <c r="F76" s="386"/>
      <c r="G76" s="386"/>
      <c r="H76" s="386"/>
      <c r="I76" s="386"/>
      <c r="J76" s="386"/>
      <c r="K76" s="386"/>
      <c r="L76" s="386"/>
      <c r="M76" s="387"/>
      <c r="O76" s="268" t="s">
        <v>6</v>
      </c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411"/>
      <c r="AN76" s="356"/>
      <c r="AO76" s="357"/>
      <c r="AP76" s="357"/>
      <c r="AQ76" s="357"/>
      <c r="AR76" s="357"/>
      <c r="AS76" s="358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</row>
    <row r="77" spans="1:57" ht="4.7" customHeight="1" thickBot="1">
      <c r="A77" s="373"/>
      <c r="B77" s="366"/>
      <c r="C77" s="366"/>
      <c r="D77" s="366"/>
      <c r="E77" s="388"/>
      <c r="F77" s="389"/>
      <c r="G77" s="389"/>
      <c r="H77" s="389"/>
      <c r="I77" s="389"/>
      <c r="J77" s="389"/>
      <c r="K77" s="389"/>
      <c r="L77" s="389"/>
      <c r="M77" s="390"/>
      <c r="O77" s="268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411"/>
      <c r="AN77" s="37"/>
      <c r="AO77" s="35"/>
      <c r="AP77" s="35"/>
      <c r="AQ77" s="35"/>
      <c r="AR77" s="35"/>
      <c r="AS77" s="3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38"/>
    </row>
    <row r="78" spans="1:57" ht="4.7" customHeight="1">
      <c r="A78" s="374" t="s">
        <v>202</v>
      </c>
      <c r="B78" s="374"/>
      <c r="C78" s="374"/>
      <c r="D78" s="374"/>
      <c r="E78" s="50"/>
      <c r="F78" s="50"/>
      <c r="G78" s="50"/>
      <c r="H78" s="50"/>
      <c r="I78" s="50"/>
      <c r="J78" s="50"/>
      <c r="K78" s="50"/>
      <c r="O78" s="268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411"/>
    </row>
    <row r="79" spans="1:57" ht="4.7" customHeight="1" thickBot="1">
      <c r="A79" s="374"/>
      <c r="B79" s="374"/>
      <c r="C79" s="374"/>
      <c r="D79" s="374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412"/>
    </row>
    <row r="80" spans="1:57" ht="4.7" customHeight="1">
      <c r="A80" s="374"/>
      <c r="B80" s="374"/>
      <c r="C80" s="374"/>
      <c r="D80" s="374"/>
    </row>
    <row r="81" spans="1:57" ht="18.95" customHeight="1">
      <c r="A81" s="337" t="s">
        <v>67</v>
      </c>
      <c r="B81" s="338"/>
      <c r="C81" s="338"/>
      <c r="D81" s="339"/>
      <c r="E81" s="337" t="s">
        <v>68</v>
      </c>
      <c r="F81" s="338"/>
      <c r="G81" s="338"/>
      <c r="H81" s="338"/>
      <c r="I81" s="339"/>
      <c r="J81" s="337" t="s">
        <v>203</v>
      </c>
      <c r="K81" s="338"/>
      <c r="L81" s="338"/>
      <c r="M81" s="338"/>
      <c r="N81" s="338"/>
      <c r="O81" s="338"/>
      <c r="P81" s="338"/>
      <c r="Q81" s="338"/>
      <c r="R81" s="339"/>
      <c r="S81" s="306" t="s">
        <v>10</v>
      </c>
      <c r="T81" s="306"/>
      <c r="U81" s="306"/>
      <c r="V81" s="306"/>
      <c r="W81" s="306"/>
      <c r="X81" s="306"/>
      <c r="Y81" s="306"/>
      <c r="Z81" s="306"/>
      <c r="AA81" s="306"/>
      <c r="AB81" s="236"/>
      <c r="AC81" s="234"/>
      <c r="AD81" s="234"/>
      <c r="AE81" s="337" t="s">
        <v>67</v>
      </c>
      <c r="AF81" s="338"/>
      <c r="AG81" s="338"/>
      <c r="AH81" s="339"/>
      <c r="AI81" s="337" t="s">
        <v>68</v>
      </c>
      <c r="AJ81" s="338"/>
      <c r="AK81" s="338"/>
      <c r="AL81" s="338"/>
      <c r="AM81" s="339"/>
      <c r="AN81" s="337" t="s">
        <v>203</v>
      </c>
      <c r="AO81" s="338"/>
      <c r="AP81" s="338"/>
      <c r="AQ81" s="338"/>
      <c r="AR81" s="338"/>
      <c r="AS81" s="338"/>
      <c r="AT81" s="338"/>
      <c r="AU81" s="338"/>
      <c r="AV81" s="339"/>
      <c r="AW81" s="306" t="s">
        <v>10</v>
      </c>
      <c r="AX81" s="306"/>
      <c r="AY81" s="306"/>
      <c r="AZ81" s="306"/>
      <c r="BA81" s="306"/>
      <c r="BB81" s="306"/>
      <c r="BC81" s="306"/>
      <c r="BD81" s="306"/>
      <c r="BE81" s="306"/>
    </row>
    <row r="82" spans="1:57" ht="14.25" customHeight="1">
      <c r="A82" s="60"/>
      <c r="B82" s="229"/>
      <c r="C82" s="229"/>
      <c r="D82" s="231"/>
      <c r="E82" s="60"/>
      <c r="F82" s="229"/>
      <c r="G82" s="230"/>
      <c r="H82" s="230"/>
      <c r="I82" s="232"/>
      <c r="J82" s="60"/>
      <c r="K82" s="54"/>
      <c r="L82" s="54"/>
      <c r="M82" s="54"/>
      <c r="N82" s="54"/>
      <c r="O82" s="54"/>
      <c r="P82" s="54"/>
      <c r="Q82" s="54"/>
      <c r="R82" s="53"/>
      <c r="S82" s="30"/>
      <c r="T82" s="54"/>
      <c r="U82" s="54"/>
      <c r="V82" s="54"/>
      <c r="W82" s="54"/>
      <c r="X82" s="54"/>
      <c r="Y82" s="54"/>
      <c r="Z82" s="54"/>
      <c r="AA82" s="53"/>
      <c r="AB82" s="61"/>
      <c r="AC82" s="230"/>
      <c r="AD82" s="233"/>
      <c r="AE82" s="60"/>
      <c r="AF82" s="229"/>
      <c r="AG82" s="229"/>
      <c r="AH82" s="231"/>
      <c r="AI82" s="60"/>
      <c r="AJ82" s="229"/>
      <c r="AK82" s="230"/>
      <c r="AL82" s="230"/>
      <c r="AM82" s="232"/>
      <c r="AN82" s="60"/>
      <c r="AO82" s="54"/>
      <c r="AP82" s="54"/>
      <c r="AQ82" s="54"/>
      <c r="AR82" s="54"/>
      <c r="AS82" s="54"/>
      <c r="AT82" s="54"/>
      <c r="AU82" s="54"/>
      <c r="AV82" s="53"/>
      <c r="AW82" s="30"/>
      <c r="AX82" s="54"/>
      <c r="AY82" s="54"/>
      <c r="AZ82" s="54"/>
      <c r="BA82" s="54"/>
      <c r="BB82" s="54"/>
      <c r="BC82" s="54"/>
      <c r="BD82" s="54"/>
      <c r="BE82" s="53"/>
    </row>
    <row r="83" spans="1:57" ht="4.7" customHeight="1">
      <c r="A83" s="31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1"/>
      <c r="T83" s="39"/>
      <c r="U83" s="33"/>
      <c r="V83" s="31"/>
      <c r="W83" s="39"/>
      <c r="X83" s="33"/>
      <c r="Y83" s="31"/>
      <c r="Z83" s="39"/>
      <c r="AA83" s="33"/>
      <c r="AB83" s="55"/>
      <c r="AC83" s="13"/>
      <c r="AD83" s="13"/>
      <c r="AE83" s="31"/>
      <c r="AF83" s="32"/>
      <c r="AG83" s="32"/>
      <c r="AH83" s="32"/>
      <c r="AI83" s="32"/>
      <c r="AJ83" s="33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1"/>
      <c r="AX83" s="39"/>
      <c r="AY83" s="33"/>
      <c r="AZ83" s="31"/>
      <c r="BA83" s="39"/>
      <c r="BB83" s="33"/>
      <c r="BC83" s="31"/>
      <c r="BD83" s="39"/>
      <c r="BE83" s="33"/>
    </row>
    <row r="84" spans="1:57" ht="14.25" customHeight="1">
      <c r="A84" s="60"/>
      <c r="B84" s="229"/>
      <c r="C84" s="229"/>
      <c r="D84" s="231"/>
      <c r="E84" s="60"/>
      <c r="F84" s="229"/>
      <c r="G84" s="230"/>
      <c r="H84" s="230"/>
      <c r="I84" s="232"/>
      <c r="J84" s="60"/>
      <c r="K84" s="54"/>
      <c r="L84" s="54"/>
      <c r="M84" s="54"/>
      <c r="N84" s="54"/>
      <c r="O84" s="54"/>
      <c r="P84" s="54"/>
      <c r="Q84" s="54"/>
      <c r="R84" s="53"/>
      <c r="S84" s="30"/>
      <c r="T84" s="54"/>
      <c r="U84" s="54"/>
      <c r="V84" s="54"/>
      <c r="W84" s="54"/>
      <c r="X84" s="54"/>
      <c r="Y84" s="54"/>
      <c r="Z84" s="54"/>
      <c r="AA84" s="53"/>
      <c r="AB84" s="61"/>
      <c r="AC84" s="230"/>
      <c r="AD84" s="233"/>
      <c r="AE84" s="60"/>
      <c r="AF84" s="229"/>
      <c r="AG84" s="229"/>
      <c r="AH84" s="231"/>
      <c r="AI84" s="60"/>
      <c r="AJ84" s="229"/>
      <c r="AK84" s="230"/>
      <c r="AL84" s="230"/>
      <c r="AM84" s="232"/>
      <c r="AN84" s="60"/>
      <c r="AO84" s="54"/>
      <c r="AP84" s="54"/>
      <c r="AQ84" s="54"/>
      <c r="AR84" s="54"/>
      <c r="AS84" s="54"/>
      <c r="AT84" s="54"/>
      <c r="AU84" s="54"/>
      <c r="AV84" s="53"/>
      <c r="AW84" s="30"/>
      <c r="AX84" s="54"/>
      <c r="AY84" s="54"/>
      <c r="AZ84" s="54"/>
      <c r="BA84" s="54"/>
      <c r="BB84" s="54"/>
      <c r="BC84" s="54"/>
      <c r="BD84" s="54"/>
      <c r="BE84" s="53"/>
    </row>
    <row r="85" spans="1:57" ht="4.7" customHeight="1">
      <c r="A85" s="31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1"/>
      <c r="T85" s="39"/>
      <c r="U85" s="33"/>
      <c r="V85" s="31"/>
      <c r="W85" s="39"/>
      <c r="X85" s="33"/>
      <c r="Y85" s="31"/>
      <c r="Z85" s="39"/>
      <c r="AA85" s="33"/>
      <c r="AB85" s="55"/>
      <c r="AC85" s="13"/>
      <c r="AD85" s="13"/>
      <c r="AE85" s="31"/>
      <c r="AF85" s="32"/>
      <c r="AG85" s="32"/>
      <c r="AH85" s="32"/>
      <c r="AI85" s="32"/>
      <c r="AJ85" s="33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1"/>
      <c r="AX85" s="39"/>
      <c r="AY85" s="33"/>
      <c r="AZ85" s="31"/>
      <c r="BA85" s="39"/>
      <c r="BB85" s="33"/>
      <c r="BC85" s="31"/>
      <c r="BD85" s="39"/>
      <c r="BE85" s="33"/>
    </row>
    <row r="86" spans="1:57" ht="4.7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39"/>
      <c r="AX86" s="39"/>
      <c r="AY86" s="39"/>
      <c r="AZ86" s="39"/>
      <c r="BA86" s="39"/>
      <c r="BB86" s="39"/>
      <c r="BC86" s="39"/>
      <c r="BD86" s="39"/>
      <c r="BE86" s="33"/>
    </row>
    <row r="87" spans="1:57" ht="18.95" customHeight="1">
      <c r="A87" s="286" t="s">
        <v>11</v>
      </c>
      <c r="B87" s="287"/>
      <c r="C87" s="287"/>
      <c r="D87" s="287" t="s">
        <v>32</v>
      </c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 t="s">
        <v>31</v>
      </c>
      <c r="V87" s="287"/>
      <c r="W87" s="287"/>
      <c r="X87" s="287" t="s">
        <v>14</v>
      </c>
      <c r="Y87" s="287"/>
      <c r="Z87" s="287" t="s">
        <v>30</v>
      </c>
      <c r="AA87" s="287"/>
      <c r="AB87" s="287"/>
      <c r="AC87" s="287"/>
      <c r="AD87" s="347" t="s">
        <v>29</v>
      </c>
      <c r="AE87" s="348"/>
      <c r="AF87" s="348"/>
      <c r="AG87" s="348"/>
      <c r="AH87" s="348"/>
      <c r="AI87" s="348"/>
      <c r="AJ87" s="348"/>
      <c r="AK87" s="348"/>
      <c r="AL87" s="349"/>
      <c r="AM87" s="237"/>
      <c r="AN87" s="337" t="s">
        <v>67</v>
      </c>
      <c r="AO87" s="338"/>
      <c r="AP87" s="338"/>
      <c r="AQ87" s="339"/>
      <c r="AR87" s="337" t="s">
        <v>68</v>
      </c>
      <c r="AS87" s="338"/>
      <c r="AT87" s="338"/>
      <c r="AU87" s="338"/>
      <c r="AV87" s="339"/>
      <c r="AW87" s="337" t="s">
        <v>203</v>
      </c>
      <c r="AX87" s="338"/>
      <c r="AY87" s="338"/>
      <c r="AZ87" s="338"/>
      <c r="BA87" s="338"/>
      <c r="BB87" s="338"/>
      <c r="BC87" s="338"/>
      <c r="BD87" s="338"/>
      <c r="BE87" s="339"/>
    </row>
    <row r="88" spans="1:57" ht="16.5" customHeight="1">
      <c r="A88" s="288" t="str">
        <f>A32</f>
        <v/>
      </c>
      <c r="B88" s="289"/>
      <c r="C88" s="289"/>
      <c r="D88" s="346" t="str">
        <f>D32</f>
        <v/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279" t="str">
        <f>U32</f>
        <v/>
      </c>
      <c r="V88" s="279"/>
      <c r="W88" s="279"/>
      <c r="X88" s="281" t="str">
        <f>X32</f>
        <v/>
      </c>
      <c r="Y88" s="281"/>
      <c r="Z88" s="285" t="str">
        <f>Z32</f>
        <v/>
      </c>
      <c r="AA88" s="285"/>
      <c r="AB88" s="285"/>
      <c r="AC88" s="285"/>
      <c r="AD88" s="16" t="str">
        <f t="shared" ref="AD88:AL88" si="0">AD32</f>
        <v xml:space="preserve"> </v>
      </c>
      <c r="AE88" s="17" t="str">
        <f t="shared" si="0"/>
        <v xml:space="preserve"> </v>
      </c>
      <c r="AF88" s="17" t="str">
        <f t="shared" si="0"/>
        <v xml:space="preserve"> </v>
      </c>
      <c r="AG88" s="17" t="str">
        <f t="shared" si="0"/>
        <v xml:space="preserve"> </v>
      </c>
      <c r="AH88" s="17" t="str">
        <f t="shared" si="0"/>
        <v xml:space="preserve"> </v>
      </c>
      <c r="AI88" s="17" t="str">
        <f t="shared" si="0"/>
        <v xml:space="preserve"> </v>
      </c>
      <c r="AJ88" s="17" t="str">
        <f t="shared" si="0"/>
        <v xml:space="preserve"> </v>
      </c>
      <c r="AK88" s="17" t="str">
        <f t="shared" si="0"/>
        <v xml:space="preserve"> </v>
      </c>
      <c r="AL88" s="15" t="str">
        <f t="shared" si="0"/>
        <v/>
      </c>
      <c r="AM88" s="238"/>
      <c r="AN88" s="60"/>
      <c r="AO88" s="229"/>
      <c r="AP88" s="229"/>
      <c r="AQ88" s="231"/>
      <c r="AR88" s="60"/>
      <c r="AS88" s="229"/>
      <c r="AT88" s="230"/>
      <c r="AU88" s="230"/>
      <c r="AV88" s="232"/>
      <c r="AW88" s="60"/>
      <c r="AX88" s="54"/>
      <c r="AY88" s="54"/>
      <c r="AZ88" s="54"/>
      <c r="BA88" s="54"/>
      <c r="BB88" s="54"/>
      <c r="BC88" s="54"/>
      <c r="BD88" s="54"/>
      <c r="BE88" s="53"/>
    </row>
    <row r="89" spans="1:57" ht="4.7" customHeight="1">
      <c r="A89" s="288"/>
      <c r="B89" s="289"/>
      <c r="C89" s="289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279"/>
      <c r="V89" s="279"/>
      <c r="W89" s="279"/>
      <c r="X89" s="281"/>
      <c r="Y89" s="281"/>
      <c r="Z89" s="285"/>
      <c r="AA89" s="285"/>
      <c r="AB89" s="285"/>
      <c r="AC89" s="285"/>
      <c r="AD89" s="31"/>
      <c r="AE89" s="39"/>
      <c r="AF89" s="33"/>
      <c r="AG89" s="31"/>
      <c r="AH89" s="39"/>
      <c r="AI89" s="33"/>
      <c r="AJ89" s="31"/>
      <c r="AK89" s="39"/>
      <c r="AL89" s="40"/>
      <c r="AM89" s="238"/>
      <c r="AN89" s="31"/>
      <c r="AO89" s="32"/>
      <c r="AP89" s="32"/>
      <c r="AQ89" s="32"/>
      <c r="AR89" s="32"/>
      <c r="AS89" s="3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6.5" customHeight="1">
      <c r="A90" s="288" t="str">
        <f>A34</f>
        <v/>
      </c>
      <c r="B90" s="289"/>
      <c r="C90" s="289"/>
      <c r="D90" s="346" t="str">
        <f>D34</f>
        <v/>
      </c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279" t="str">
        <f>U34</f>
        <v/>
      </c>
      <c r="V90" s="279"/>
      <c r="W90" s="279"/>
      <c r="X90" s="281" t="str">
        <f>X34</f>
        <v/>
      </c>
      <c r="Y90" s="281"/>
      <c r="Z90" s="285" t="str">
        <f>Z34</f>
        <v/>
      </c>
      <c r="AA90" s="285"/>
      <c r="AB90" s="285"/>
      <c r="AC90" s="285"/>
      <c r="AD90" s="16" t="str">
        <f t="shared" ref="AD90:AL90" si="1">AD34</f>
        <v xml:space="preserve"> </v>
      </c>
      <c r="AE90" s="17" t="str">
        <f t="shared" si="1"/>
        <v xml:space="preserve"> </v>
      </c>
      <c r="AF90" s="17" t="str">
        <f t="shared" si="1"/>
        <v xml:space="preserve"> </v>
      </c>
      <c r="AG90" s="17" t="str">
        <f t="shared" si="1"/>
        <v xml:space="preserve"> </v>
      </c>
      <c r="AH90" s="17" t="str">
        <f t="shared" si="1"/>
        <v xml:space="preserve"> </v>
      </c>
      <c r="AI90" s="17" t="str">
        <f t="shared" si="1"/>
        <v xml:space="preserve"> </v>
      </c>
      <c r="AJ90" s="17" t="str">
        <f t="shared" si="1"/>
        <v xml:space="preserve"> </v>
      </c>
      <c r="AK90" s="17" t="str">
        <f t="shared" si="1"/>
        <v xml:space="preserve"> </v>
      </c>
      <c r="AL90" s="15" t="str">
        <f t="shared" si="1"/>
        <v/>
      </c>
      <c r="AM90" s="238"/>
      <c r="AN90" s="60"/>
      <c r="AO90" s="229"/>
      <c r="AP90" s="229"/>
      <c r="AQ90" s="231"/>
      <c r="AR90" s="60"/>
      <c r="AS90" s="229"/>
      <c r="AT90" s="230"/>
      <c r="AU90" s="230"/>
      <c r="AV90" s="232"/>
      <c r="AW90" s="60"/>
      <c r="AX90" s="54"/>
      <c r="AY90" s="54"/>
      <c r="AZ90" s="54"/>
      <c r="BA90" s="54"/>
      <c r="BB90" s="54"/>
      <c r="BC90" s="54"/>
      <c r="BD90" s="54"/>
      <c r="BE90" s="53"/>
    </row>
    <row r="91" spans="1:57" ht="4.7" customHeight="1">
      <c r="A91" s="288"/>
      <c r="B91" s="289"/>
      <c r="C91" s="289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279"/>
      <c r="V91" s="279"/>
      <c r="W91" s="279"/>
      <c r="X91" s="281"/>
      <c r="Y91" s="281"/>
      <c r="Z91" s="285"/>
      <c r="AA91" s="285"/>
      <c r="AB91" s="285"/>
      <c r="AC91" s="285"/>
      <c r="AD91" s="31"/>
      <c r="AE91" s="39"/>
      <c r="AF91" s="33"/>
      <c r="AG91" s="31"/>
      <c r="AH91" s="39"/>
      <c r="AI91" s="33"/>
      <c r="AJ91" s="31"/>
      <c r="AK91" s="39"/>
      <c r="AL91" s="40"/>
      <c r="AM91" s="238"/>
      <c r="AN91" s="31"/>
      <c r="AO91" s="32"/>
      <c r="AP91" s="32"/>
      <c r="AQ91" s="32"/>
      <c r="AR91" s="32"/>
      <c r="AS91" s="3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6.5" customHeight="1">
      <c r="A92" s="288" t="str">
        <f>A36</f>
        <v/>
      </c>
      <c r="B92" s="289"/>
      <c r="C92" s="289"/>
      <c r="D92" s="346" t="str">
        <f>D36</f>
        <v/>
      </c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279" t="str">
        <f>U36</f>
        <v/>
      </c>
      <c r="V92" s="279"/>
      <c r="W92" s="279"/>
      <c r="X92" s="281" t="str">
        <f>X36</f>
        <v/>
      </c>
      <c r="Y92" s="281"/>
      <c r="Z92" s="285" t="str">
        <f>Z36</f>
        <v/>
      </c>
      <c r="AA92" s="285"/>
      <c r="AB92" s="285"/>
      <c r="AC92" s="285"/>
      <c r="AD92" s="16" t="str">
        <f t="shared" ref="AD92:AL92" si="2">AD36</f>
        <v xml:space="preserve"> </v>
      </c>
      <c r="AE92" s="17" t="str">
        <f t="shared" si="2"/>
        <v xml:space="preserve"> </v>
      </c>
      <c r="AF92" s="17" t="str">
        <f t="shared" si="2"/>
        <v xml:space="preserve"> </v>
      </c>
      <c r="AG92" s="17" t="str">
        <f t="shared" si="2"/>
        <v xml:space="preserve"> </v>
      </c>
      <c r="AH92" s="17" t="str">
        <f t="shared" si="2"/>
        <v xml:space="preserve"> </v>
      </c>
      <c r="AI92" s="17" t="str">
        <f t="shared" si="2"/>
        <v xml:space="preserve"> </v>
      </c>
      <c r="AJ92" s="17" t="str">
        <f t="shared" si="2"/>
        <v xml:space="preserve"> </v>
      </c>
      <c r="AK92" s="17" t="str">
        <f t="shared" si="2"/>
        <v xml:space="preserve"> </v>
      </c>
      <c r="AL92" s="15" t="str">
        <f t="shared" si="2"/>
        <v/>
      </c>
      <c r="AM92" s="238"/>
      <c r="AN92" s="60"/>
      <c r="AO92" s="229"/>
      <c r="AP92" s="229"/>
      <c r="AQ92" s="231"/>
      <c r="AR92" s="60"/>
      <c r="AS92" s="229"/>
      <c r="AT92" s="230"/>
      <c r="AU92" s="230"/>
      <c r="AV92" s="232"/>
      <c r="AW92" s="60"/>
      <c r="AX92" s="54"/>
      <c r="AY92" s="54"/>
      <c r="AZ92" s="54"/>
      <c r="BA92" s="54"/>
      <c r="BB92" s="54"/>
      <c r="BC92" s="54"/>
      <c r="BD92" s="54"/>
      <c r="BE92" s="53"/>
    </row>
    <row r="93" spans="1:57" ht="4.7" customHeight="1">
      <c r="A93" s="288"/>
      <c r="B93" s="289"/>
      <c r="C93" s="289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279"/>
      <c r="V93" s="279"/>
      <c r="W93" s="279"/>
      <c r="X93" s="281"/>
      <c r="Y93" s="281"/>
      <c r="Z93" s="285"/>
      <c r="AA93" s="285"/>
      <c r="AB93" s="285"/>
      <c r="AC93" s="285"/>
      <c r="AD93" s="31"/>
      <c r="AE93" s="39"/>
      <c r="AF93" s="33"/>
      <c r="AG93" s="31"/>
      <c r="AH93" s="39"/>
      <c r="AI93" s="33"/>
      <c r="AJ93" s="31"/>
      <c r="AK93" s="39"/>
      <c r="AL93" s="40"/>
      <c r="AM93" s="238"/>
      <c r="AN93" s="31"/>
      <c r="AO93" s="32"/>
      <c r="AP93" s="32"/>
      <c r="AQ93" s="32"/>
      <c r="AR93" s="32"/>
      <c r="AS93" s="3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6.5" customHeight="1">
      <c r="A94" s="288" t="str">
        <f>A38</f>
        <v/>
      </c>
      <c r="B94" s="289"/>
      <c r="C94" s="289"/>
      <c r="D94" s="346" t="str">
        <f>D38</f>
        <v/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279" t="str">
        <f>U38</f>
        <v/>
      </c>
      <c r="V94" s="279"/>
      <c r="W94" s="279"/>
      <c r="X94" s="281" t="str">
        <f>X38</f>
        <v/>
      </c>
      <c r="Y94" s="281"/>
      <c r="Z94" s="285" t="str">
        <f>Z38</f>
        <v/>
      </c>
      <c r="AA94" s="285"/>
      <c r="AB94" s="285"/>
      <c r="AC94" s="285"/>
      <c r="AD94" s="16" t="str">
        <f t="shared" ref="AD94:AL94" si="3">AD38</f>
        <v xml:space="preserve"> </v>
      </c>
      <c r="AE94" s="17" t="str">
        <f t="shared" si="3"/>
        <v xml:space="preserve"> </v>
      </c>
      <c r="AF94" s="17" t="str">
        <f t="shared" si="3"/>
        <v xml:space="preserve"> </v>
      </c>
      <c r="AG94" s="17" t="str">
        <f t="shared" si="3"/>
        <v xml:space="preserve"> </v>
      </c>
      <c r="AH94" s="17" t="str">
        <f t="shared" si="3"/>
        <v xml:space="preserve"> </v>
      </c>
      <c r="AI94" s="17" t="str">
        <f t="shared" si="3"/>
        <v xml:space="preserve"> </v>
      </c>
      <c r="AJ94" s="17" t="str">
        <f t="shared" si="3"/>
        <v xml:space="preserve"> </v>
      </c>
      <c r="AK94" s="17" t="str">
        <f t="shared" si="3"/>
        <v xml:space="preserve"> </v>
      </c>
      <c r="AL94" s="15" t="str">
        <f t="shared" si="3"/>
        <v/>
      </c>
      <c r="AM94" s="238"/>
      <c r="AN94" s="60"/>
      <c r="AO94" s="229"/>
      <c r="AP94" s="229"/>
      <c r="AQ94" s="231"/>
      <c r="AR94" s="60"/>
      <c r="AS94" s="229"/>
      <c r="AT94" s="230"/>
      <c r="AU94" s="230"/>
      <c r="AV94" s="232"/>
      <c r="AW94" s="60"/>
      <c r="AX94" s="54"/>
      <c r="AY94" s="54"/>
      <c r="AZ94" s="54"/>
      <c r="BA94" s="54"/>
      <c r="BB94" s="54"/>
      <c r="BC94" s="54"/>
      <c r="BD94" s="54"/>
      <c r="BE94" s="53"/>
    </row>
    <row r="95" spans="1:57" ht="4.7" customHeight="1">
      <c r="A95" s="288"/>
      <c r="B95" s="289"/>
      <c r="C95" s="289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279"/>
      <c r="V95" s="279"/>
      <c r="W95" s="279"/>
      <c r="X95" s="281"/>
      <c r="Y95" s="281"/>
      <c r="Z95" s="285"/>
      <c r="AA95" s="285"/>
      <c r="AB95" s="285"/>
      <c r="AC95" s="285"/>
      <c r="AD95" s="31"/>
      <c r="AE95" s="39"/>
      <c r="AF95" s="33"/>
      <c r="AG95" s="31"/>
      <c r="AH95" s="39"/>
      <c r="AI95" s="33"/>
      <c r="AJ95" s="31"/>
      <c r="AK95" s="39"/>
      <c r="AL95" s="40"/>
      <c r="AM95" s="238"/>
      <c r="AN95" s="31"/>
      <c r="AO95" s="32"/>
      <c r="AP95" s="32"/>
      <c r="AQ95" s="32"/>
      <c r="AR95" s="32"/>
      <c r="AS95" s="3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6.5" customHeight="1">
      <c r="A96" s="288" t="str">
        <f>A40</f>
        <v/>
      </c>
      <c r="B96" s="289"/>
      <c r="C96" s="289"/>
      <c r="D96" s="346" t="str">
        <f>D40</f>
        <v/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279" t="str">
        <f>U40</f>
        <v/>
      </c>
      <c r="V96" s="279"/>
      <c r="W96" s="279"/>
      <c r="X96" s="281" t="str">
        <f>X40</f>
        <v/>
      </c>
      <c r="Y96" s="281"/>
      <c r="Z96" s="285" t="str">
        <f>Z40</f>
        <v/>
      </c>
      <c r="AA96" s="285"/>
      <c r="AB96" s="285"/>
      <c r="AC96" s="285"/>
      <c r="AD96" s="16" t="str">
        <f t="shared" ref="AD96:AL96" si="4">AD40</f>
        <v xml:space="preserve"> </v>
      </c>
      <c r="AE96" s="17" t="str">
        <f t="shared" si="4"/>
        <v xml:space="preserve"> </v>
      </c>
      <c r="AF96" s="17" t="str">
        <f t="shared" si="4"/>
        <v xml:space="preserve"> </v>
      </c>
      <c r="AG96" s="17" t="str">
        <f t="shared" si="4"/>
        <v xml:space="preserve"> </v>
      </c>
      <c r="AH96" s="17" t="str">
        <f t="shared" si="4"/>
        <v xml:space="preserve"> </v>
      </c>
      <c r="AI96" s="17" t="str">
        <f t="shared" si="4"/>
        <v xml:space="preserve"> </v>
      </c>
      <c r="AJ96" s="17" t="str">
        <f t="shared" si="4"/>
        <v xml:space="preserve"> </v>
      </c>
      <c r="AK96" s="17" t="str">
        <f t="shared" si="4"/>
        <v xml:space="preserve"> </v>
      </c>
      <c r="AL96" s="15" t="str">
        <f t="shared" si="4"/>
        <v/>
      </c>
      <c r="AM96" s="238"/>
      <c r="AN96" s="60"/>
      <c r="AO96" s="229"/>
      <c r="AP96" s="229"/>
      <c r="AQ96" s="231"/>
      <c r="AR96" s="60"/>
      <c r="AS96" s="229"/>
      <c r="AT96" s="230"/>
      <c r="AU96" s="230"/>
      <c r="AV96" s="232"/>
      <c r="AW96" s="60"/>
      <c r="AX96" s="54"/>
      <c r="AY96" s="54"/>
      <c r="AZ96" s="54"/>
      <c r="BA96" s="54"/>
      <c r="BB96" s="54"/>
      <c r="BC96" s="54"/>
      <c r="BD96" s="54"/>
      <c r="BE96" s="53"/>
    </row>
    <row r="97" spans="1:57" ht="4.7" customHeight="1">
      <c r="A97" s="288"/>
      <c r="B97" s="289"/>
      <c r="C97" s="289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279"/>
      <c r="V97" s="279"/>
      <c r="W97" s="279"/>
      <c r="X97" s="281"/>
      <c r="Y97" s="281"/>
      <c r="Z97" s="285"/>
      <c r="AA97" s="285"/>
      <c r="AB97" s="285"/>
      <c r="AC97" s="285"/>
      <c r="AD97" s="31"/>
      <c r="AE97" s="39"/>
      <c r="AF97" s="33"/>
      <c r="AG97" s="31"/>
      <c r="AH97" s="39"/>
      <c r="AI97" s="33"/>
      <c r="AJ97" s="31"/>
      <c r="AK97" s="39"/>
      <c r="AL97" s="40"/>
      <c r="AM97" s="238"/>
      <c r="AN97" s="31"/>
      <c r="AO97" s="32"/>
      <c r="AP97" s="32"/>
      <c r="AQ97" s="32"/>
      <c r="AR97" s="32"/>
      <c r="AS97" s="3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6.5" customHeight="1">
      <c r="A98" s="288" t="str">
        <f>A42</f>
        <v/>
      </c>
      <c r="B98" s="289"/>
      <c r="C98" s="289"/>
      <c r="D98" s="346" t="str">
        <f>D42</f>
        <v/>
      </c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279" t="str">
        <f>U42</f>
        <v/>
      </c>
      <c r="V98" s="279"/>
      <c r="W98" s="279"/>
      <c r="X98" s="281" t="str">
        <f>X42</f>
        <v/>
      </c>
      <c r="Y98" s="281"/>
      <c r="Z98" s="285" t="str">
        <f>Z42</f>
        <v/>
      </c>
      <c r="AA98" s="285"/>
      <c r="AB98" s="285"/>
      <c r="AC98" s="285"/>
      <c r="AD98" s="16" t="str">
        <f t="shared" ref="AD98:AL98" si="5">AD42</f>
        <v xml:space="preserve"> </v>
      </c>
      <c r="AE98" s="17" t="str">
        <f t="shared" si="5"/>
        <v xml:space="preserve"> </v>
      </c>
      <c r="AF98" s="17" t="str">
        <f t="shared" si="5"/>
        <v xml:space="preserve"> </v>
      </c>
      <c r="AG98" s="17" t="str">
        <f t="shared" si="5"/>
        <v xml:space="preserve"> </v>
      </c>
      <c r="AH98" s="17" t="str">
        <f t="shared" si="5"/>
        <v xml:space="preserve"> </v>
      </c>
      <c r="AI98" s="17" t="str">
        <f t="shared" si="5"/>
        <v xml:space="preserve"> </v>
      </c>
      <c r="AJ98" s="17" t="str">
        <f t="shared" si="5"/>
        <v xml:space="preserve"> </v>
      </c>
      <c r="AK98" s="17" t="str">
        <f t="shared" si="5"/>
        <v xml:space="preserve"> </v>
      </c>
      <c r="AL98" s="15" t="str">
        <f t="shared" si="5"/>
        <v/>
      </c>
      <c r="AM98" s="238"/>
      <c r="AN98" s="60"/>
      <c r="AO98" s="229"/>
      <c r="AP98" s="229"/>
      <c r="AQ98" s="231"/>
      <c r="AR98" s="60"/>
      <c r="AS98" s="229"/>
      <c r="AT98" s="230"/>
      <c r="AU98" s="230"/>
      <c r="AV98" s="232"/>
      <c r="AW98" s="60"/>
      <c r="AX98" s="54"/>
      <c r="AY98" s="54"/>
      <c r="AZ98" s="54"/>
      <c r="BA98" s="54"/>
      <c r="BB98" s="54"/>
      <c r="BC98" s="54"/>
      <c r="BD98" s="54"/>
      <c r="BE98" s="53"/>
    </row>
    <row r="99" spans="1:57" ht="4.7" customHeight="1">
      <c r="A99" s="288"/>
      <c r="B99" s="289"/>
      <c r="C99" s="289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279"/>
      <c r="V99" s="279"/>
      <c r="W99" s="279"/>
      <c r="X99" s="281"/>
      <c r="Y99" s="281"/>
      <c r="Z99" s="285"/>
      <c r="AA99" s="285"/>
      <c r="AB99" s="285"/>
      <c r="AC99" s="285"/>
      <c r="AD99" s="31"/>
      <c r="AE99" s="39"/>
      <c r="AF99" s="33"/>
      <c r="AG99" s="31"/>
      <c r="AH99" s="39"/>
      <c r="AI99" s="33"/>
      <c r="AJ99" s="31"/>
      <c r="AK99" s="39"/>
      <c r="AL99" s="40"/>
      <c r="AM99" s="238"/>
      <c r="AN99" s="31"/>
      <c r="AO99" s="32"/>
      <c r="AP99" s="32"/>
      <c r="AQ99" s="32"/>
      <c r="AR99" s="32"/>
      <c r="AS99" s="33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6.5" customHeight="1">
      <c r="A100" s="288" t="str">
        <f>A44</f>
        <v/>
      </c>
      <c r="B100" s="289"/>
      <c r="C100" s="289"/>
      <c r="D100" s="346" t="str">
        <f>D44</f>
        <v/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279" t="str">
        <f>U44</f>
        <v/>
      </c>
      <c r="V100" s="279"/>
      <c r="W100" s="279"/>
      <c r="X100" s="281" t="str">
        <f>X44</f>
        <v/>
      </c>
      <c r="Y100" s="281"/>
      <c r="Z100" s="285" t="str">
        <f>Z44</f>
        <v/>
      </c>
      <c r="AA100" s="285"/>
      <c r="AB100" s="285"/>
      <c r="AC100" s="285"/>
      <c r="AD100" s="16" t="str">
        <f t="shared" ref="AD100:AL100" si="6">AD44</f>
        <v xml:space="preserve"> </v>
      </c>
      <c r="AE100" s="17" t="str">
        <f t="shared" si="6"/>
        <v xml:space="preserve"> </v>
      </c>
      <c r="AF100" s="17" t="str">
        <f t="shared" si="6"/>
        <v xml:space="preserve"> </v>
      </c>
      <c r="AG100" s="17" t="str">
        <f t="shared" si="6"/>
        <v xml:space="preserve"> </v>
      </c>
      <c r="AH100" s="17" t="str">
        <f t="shared" si="6"/>
        <v xml:space="preserve"> </v>
      </c>
      <c r="AI100" s="17" t="str">
        <f t="shared" si="6"/>
        <v xml:space="preserve"> </v>
      </c>
      <c r="AJ100" s="17" t="str">
        <f t="shared" si="6"/>
        <v xml:space="preserve"> </v>
      </c>
      <c r="AK100" s="17" t="str">
        <f t="shared" si="6"/>
        <v xml:space="preserve"> </v>
      </c>
      <c r="AL100" s="15" t="str">
        <f t="shared" si="6"/>
        <v/>
      </c>
      <c r="AM100" s="238"/>
      <c r="AN100" s="60"/>
      <c r="AO100" s="229"/>
      <c r="AP100" s="229"/>
      <c r="AQ100" s="231"/>
      <c r="AR100" s="60"/>
      <c r="AS100" s="229"/>
      <c r="AT100" s="230"/>
      <c r="AU100" s="230"/>
      <c r="AV100" s="232"/>
      <c r="AW100" s="60"/>
      <c r="AX100" s="54"/>
      <c r="AY100" s="54"/>
      <c r="AZ100" s="54"/>
      <c r="BA100" s="54"/>
      <c r="BB100" s="54"/>
      <c r="BC100" s="54"/>
      <c r="BD100" s="54"/>
      <c r="BE100" s="53"/>
    </row>
    <row r="101" spans="1:57" ht="4.7" customHeight="1">
      <c r="A101" s="288"/>
      <c r="B101" s="289"/>
      <c r="C101" s="289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279"/>
      <c r="V101" s="279"/>
      <c r="W101" s="279"/>
      <c r="X101" s="281"/>
      <c r="Y101" s="281"/>
      <c r="Z101" s="285"/>
      <c r="AA101" s="285"/>
      <c r="AB101" s="285"/>
      <c r="AC101" s="285"/>
      <c r="AD101" s="31"/>
      <c r="AE101" s="39"/>
      <c r="AF101" s="33"/>
      <c r="AG101" s="31"/>
      <c r="AH101" s="39"/>
      <c r="AI101" s="33"/>
      <c r="AJ101" s="31"/>
      <c r="AK101" s="39"/>
      <c r="AL101" s="40"/>
      <c r="AM101" s="238"/>
      <c r="AN101" s="31"/>
      <c r="AO101" s="32"/>
      <c r="AP101" s="32"/>
      <c r="AQ101" s="32"/>
      <c r="AR101" s="32"/>
      <c r="AS101" s="33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6.5" customHeight="1">
      <c r="A102" s="288" t="str">
        <f>A46</f>
        <v/>
      </c>
      <c r="B102" s="289"/>
      <c r="C102" s="289"/>
      <c r="D102" s="346" t="str">
        <f>D46</f>
        <v/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279" t="str">
        <f>U46</f>
        <v/>
      </c>
      <c r="V102" s="279"/>
      <c r="W102" s="279"/>
      <c r="X102" s="281" t="str">
        <f>X46</f>
        <v/>
      </c>
      <c r="Y102" s="281"/>
      <c r="Z102" s="285" t="str">
        <f>Z46</f>
        <v/>
      </c>
      <c r="AA102" s="285"/>
      <c r="AB102" s="285"/>
      <c r="AC102" s="285"/>
      <c r="AD102" s="16" t="str">
        <f t="shared" ref="AD102:AL102" si="7">AD46</f>
        <v xml:space="preserve"> </v>
      </c>
      <c r="AE102" s="17" t="str">
        <f t="shared" si="7"/>
        <v xml:space="preserve"> </v>
      </c>
      <c r="AF102" s="17" t="str">
        <f t="shared" si="7"/>
        <v xml:space="preserve"> </v>
      </c>
      <c r="AG102" s="17" t="str">
        <f t="shared" si="7"/>
        <v xml:space="preserve"> </v>
      </c>
      <c r="AH102" s="17" t="str">
        <f t="shared" si="7"/>
        <v xml:space="preserve"> </v>
      </c>
      <c r="AI102" s="17" t="str">
        <f t="shared" si="7"/>
        <v xml:space="preserve"> </v>
      </c>
      <c r="AJ102" s="17" t="str">
        <f t="shared" si="7"/>
        <v xml:space="preserve"> </v>
      </c>
      <c r="AK102" s="17" t="str">
        <f t="shared" si="7"/>
        <v xml:space="preserve"> </v>
      </c>
      <c r="AL102" s="15" t="str">
        <f t="shared" si="7"/>
        <v/>
      </c>
      <c r="AM102" s="238"/>
      <c r="AN102" s="60"/>
      <c r="AO102" s="229"/>
      <c r="AP102" s="229"/>
      <c r="AQ102" s="231"/>
      <c r="AR102" s="60"/>
      <c r="AS102" s="229"/>
      <c r="AT102" s="230"/>
      <c r="AU102" s="230"/>
      <c r="AV102" s="232"/>
      <c r="AW102" s="60"/>
      <c r="AX102" s="54"/>
      <c r="AY102" s="54"/>
      <c r="AZ102" s="54"/>
      <c r="BA102" s="54"/>
      <c r="BB102" s="54"/>
      <c r="BC102" s="54"/>
      <c r="BD102" s="54"/>
      <c r="BE102" s="53"/>
    </row>
    <row r="103" spans="1:57" ht="4.7" customHeight="1">
      <c r="A103" s="288"/>
      <c r="B103" s="289"/>
      <c r="C103" s="289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279"/>
      <c r="V103" s="279"/>
      <c r="W103" s="279"/>
      <c r="X103" s="281"/>
      <c r="Y103" s="281"/>
      <c r="Z103" s="285"/>
      <c r="AA103" s="285"/>
      <c r="AB103" s="285"/>
      <c r="AC103" s="285"/>
      <c r="AD103" s="31"/>
      <c r="AE103" s="39"/>
      <c r="AF103" s="33"/>
      <c r="AG103" s="31"/>
      <c r="AH103" s="39"/>
      <c r="AI103" s="33"/>
      <c r="AJ103" s="31"/>
      <c r="AK103" s="39"/>
      <c r="AL103" s="40"/>
      <c r="AM103" s="238"/>
      <c r="AN103" s="31"/>
      <c r="AO103" s="32"/>
      <c r="AP103" s="32"/>
      <c r="AQ103" s="32"/>
      <c r="AR103" s="32"/>
      <c r="AS103" s="33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6.5" customHeight="1">
      <c r="A104" s="288" t="str">
        <f>A48</f>
        <v/>
      </c>
      <c r="B104" s="289"/>
      <c r="C104" s="289"/>
      <c r="D104" s="346" t="str">
        <f>D48</f>
        <v/>
      </c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279" t="str">
        <f>U48</f>
        <v/>
      </c>
      <c r="V104" s="279"/>
      <c r="W104" s="279"/>
      <c r="X104" s="281" t="str">
        <f>X48</f>
        <v/>
      </c>
      <c r="Y104" s="281"/>
      <c r="Z104" s="285" t="str">
        <f>Z48</f>
        <v/>
      </c>
      <c r="AA104" s="285"/>
      <c r="AB104" s="285"/>
      <c r="AC104" s="285"/>
      <c r="AD104" s="16" t="str">
        <f t="shared" ref="AD104:AL104" si="8">AD48</f>
        <v xml:space="preserve"> </v>
      </c>
      <c r="AE104" s="17" t="str">
        <f t="shared" si="8"/>
        <v xml:space="preserve"> </v>
      </c>
      <c r="AF104" s="17" t="str">
        <f t="shared" si="8"/>
        <v xml:space="preserve"> </v>
      </c>
      <c r="AG104" s="17" t="str">
        <f t="shared" si="8"/>
        <v xml:space="preserve"> </v>
      </c>
      <c r="AH104" s="17" t="str">
        <f t="shared" si="8"/>
        <v xml:space="preserve"> </v>
      </c>
      <c r="AI104" s="17" t="str">
        <f t="shared" si="8"/>
        <v xml:space="preserve"> </v>
      </c>
      <c r="AJ104" s="17" t="str">
        <f t="shared" si="8"/>
        <v xml:space="preserve"> </v>
      </c>
      <c r="AK104" s="17" t="str">
        <f t="shared" si="8"/>
        <v xml:space="preserve"> </v>
      </c>
      <c r="AL104" s="15" t="str">
        <f t="shared" si="8"/>
        <v/>
      </c>
      <c r="AM104" s="238"/>
      <c r="AN104" s="60"/>
      <c r="AO104" s="229"/>
      <c r="AP104" s="229"/>
      <c r="AQ104" s="231"/>
      <c r="AR104" s="60"/>
      <c r="AS104" s="229"/>
      <c r="AT104" s="230"/>
      <c r="AU104" s="230"/>
      <c r="AV104" s="232"/>
      <c r="AW104" s="60"/>
      <c r="AX104" s="54"/>
      <c r="AY104" s="54"/>
      <c r="AZ104" s="54"/>
      <c r="BA104" s="54"/>
      <c r="BB104" s="54"/>
      <c r="BC104" s="54"/>
      <c r="BD104" s="54"/>
      <c r="BE104" s="53"/>
    </row>
    <row r="105" spans="1:57" ht="4.7" customHeight="1">
      <c r="A105" s="288"/>
      <c r="B105" s="289"/>
      <c r="C105" s="289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279"/>
      <c r="V105" s="279"/>
      <c r="W105" s="279"/>
      <c r="X105" s="281"/>
      <c r="Y105" s="281"/>
      <c r="Z105" s="285"/>
      <c r="AA105" s="285"/>
      <c r="AB105" s="285"/>
      <c r="AC105" s="285"/>
      <c r="AD105" s="31"/>
      <c r="AE105" s="39"/>
      <c r="AF105" s="33"/>
      <c r="AG105" s="31"/>
      <c r="AH105" s="39"/>
      <c r="AI105" s="33"/>
      <c r="AJ105" s="31"/>
      <c r="AK105" s="39"/>
      <c r="AL105" s="40"/>
      <c r="AM105" s="238"/>
      <c r="AN105" s="31"/>
      <c r="AO105" s="32"/>
      <c r="AP105" s="32"/>
      <c r="AQ105" s="32"/>
      <c r="AR105" s="32"/>
      <c r="AS105" s="33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6.5" customHeight="1">
      <c r="A106" s="288" t="str">
        <f>A50</f>
        <v/>
      </c>
      <c r="B106" s="289"/>
      <c r="C106" s="289"/>
      <c r="D106" s="346" t="str">
        <f>D50</f>
        <v/>
      </c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279" t="str">
        <f>U50</f>
        <v/>
      </c>
      <c r="V106" s="279"/>
      <c r="W106" s="279"/>
      <c r="X106" s="281" t="str">
        <f>X50</f>
        <v/>
      </c>
      <c r="Y106" s="281"/>
      <c r="Z106" s="285" t="str">
        <f>Z50</f>
        <v/>
      </c>
      <c r="AA106" s="285"/>
      <c r="AB106" s="285"/>
      <c r="AC106" s="285"/>
      <c r="AD106" s="16" t="str">
        <f>AD50</f>
        <v xml:space="preserve"> </v>
      </c>
      <c r="AE106" s="17" t="str">
        <f t="shared" ref="AE106:AL106" si="9">AE50</f>
        <v xml:space="preserve"> </v>
      </c>
      <c r="AF106" s="17" t="str">
        <f t="shared" si="9"/>
        <v xml:space="preserve"> </v>
      </c>
      <c r="AG106" s="17" t="str">
        <f t="shared" si="9"/>
        <v xml:space="preserve"> </v>
      </c>
      <c r="AH106" s="17" t="str">
        <f t="shared" si="9"/>
        <v xml:space="preserve"> </v>
      </c>
      <c r="AI106" s="17" t="str">
        <f t="shared" si="9"/>
        <v xml:space="preserve"> </v>
      </c>
      <c r="AJ106" s="17" t="str">
        <f t="shared" si="9"/>
        <v xml:space="preserve"> </v>
      </c>
      <c r="AK106" s="17" t="str">
        <f t="shared" si="9"/>
        <v xml:space="preserve"> </v>
      </c>
      <c r="AL106" s="15" t="str">
        <f t="shared" si="9"/>
        <v/>
      </c>
      <c r="AM106" s="238"/>
      <c r="AN106" s="60"/>
      <c r="AO106" s="229"/>
      <c r="AP106" s="229"/>
      <c r="AQ106" s="231"/>
      <c r="AR106" s="60"/>
      <c r="AS106" s="229"/>
      <c r="AT106" s="230"/>
      <c r="AU106" s="230"/>
      <c r="AV106" s="232"/>
      <c r="AW106" s="60"/>
      <c r="AX106" s="54"/>
      <c r="AY106" s="54"/>
      <c r="AZ106" s="54"/>
      <c r="BA106" s="54"/>
      <c r="BB106" s="54"/>
      <c r="BC106" s="54"/>
      <c r="BD106" s="54"/>
      <c r="BE106" s="53"/>
    </row>
    <row r="107" spans="1:57" ht="4.7" customHeight="1" thickBot="1">
      <c r="A107" s="393"/>
      <c r="B107" s="394"/>
      <c r="C107" s="394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292"/>
      <c r="V107" s="292"/>
      <c r="W107" s="292"/>
      <c r="X107" s="378"/>
      <c r="Y107" s="378"/>
      <c r="Z107" s="438"/>
      <c r="AA107" s="438"/>
      <c r="AB107" s="438"/>
      <c r="AC107" s="438"/>
      <c r="AD107" s="41"/>
      <c r="AE107" s="25"/>
      <c r="AF107" s="36"/>
      <c r="AG107" s="41"/>
      <c r="AH107" s="25"/>
      <c r="AI107" s="36"/>
      <c r="AJ107" s="41"/>
      <c r="AK107" s="25"/>
      <c r="AL107" s="38"/>
      <c r="AM107" s="238"/>
      <c r="AN107" s="31"/>
      <c r="AO107" s="32"/>
      <c r="AP107" s="32"/>
      <c r="AQ107" s="32"/>
      <c r="AR107" s="32"/>
      <c r="AS107" s="33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6.5" customHeight="1" thickBot="1">
      <c r="A108" s="42" t="s">
        <v>33</v>
      </c>
    </row>
    <row r="109" spans="1:57" ht="18" customHeight="1" thickTop="1" thickBot="1">
      <c r="A109" s="253" t="s">
        <v>73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5"/>
      <c r="V109" s="253" t="s">
        <v>74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5"/>
    </row>
    <row r="110" spans="1:57" ht="18" customHeight="1" thickTop="1" thickBot="1">
      <c r="A110" s="250" t="s">
        <v>62</v>
      </c>
      <c r="B110" s="251"/>
      <c r="C110" s="248" t="s">
        <v>63</v>
      </c>
      <c r="D110" s="249"/>
      <c r="E110" s="250"/>
      <c r="F110" s="251"/>
      <c r="G110" s="248"/>
      <c r="H110" s="249"/>
      <c r="I110" s="250"/>
      <c r="J110" s="251"/>
      <c r="K110" s="248"/>
      <c r="L110" s="249"/>
      <c r="M110" s="250"/>
      <c r="N110" s="249"/>
      <c r="O110" s="250"/>
      <c r="P110" s="251"/>
      <c r="Q110" s="248"/>
      <c r="R110" s="251"/>
      <c r="S110" s="248"/>
      <c r="T110" s="249"/>
      <c r="U110" s="63"/>
      <c r="V110" s="250" t="s">
        <v>61</v>
      </c>
      <c r="W110" s="251"/>
      <c r="X110" s="248" t="s">
        <v>62</v>
      </c>
      <c r="Y110" s="251"/>
      <c r="Z110" s="248" t="s">
        <v>63</v>
      </c>
      <c r="AA110" s="251"/>
      <c r="AB110" s="248"/>
      <c r="AC110" s="251"/>
      <c r="AD110" s="248"/>
      <c r="AE110" s="251"/>
      <c r="AF110" s="248"/>
      <c r="AG110" s="251"/>
      <c r="AH110" s="248"/>
      <c r="AI110" s="251"/>
      <c r="AJ110" s="248"/>
      <c r="AK110" s="251"/>
      <c r="AL110" s="248"/>
      <c r="AM110" s="249"/>
      <c r="AN110" s="250"/>
      <c r="AO110" s="251"/>
      <c r="AP110" s="248"/>
      <c r="AQ110" s="249"/>
      <c r="AR110" s="250"/>
      <c r="AS110" s="251"/>
      <c r="AT110" s="248"/>
      <c r="AU110" s="249"/>
      <c r="AV110" s="250"/>
      <c r="AW110" s="249"/>
      <c r="AX110" s="250"/>
      <c r="AY110" s="251"/>
      <c r="AZ110" s="248"/>
      <c r="BA110" s="251"/>
      <c r="BB110" s="248"/>
      <c r="BC110" s="251"/>
      <c r="BD110" s="248"/>
      <c r="BE110" s="249"/>
    </row>
    <row r="111" spans="1:57" ht="18" customHeight="1" thickTop="1">
      <c r="A111" s="252" t="s">
        <v>76</v>
      </c>
      <c r="B111" s="252"/>
      <c r="C111" s="252"/>
      <c r="D111" s="252"/>
      <c r="E111" s="252" t="s">
        <v>80</v>
      </c>
      <c r="F111" s="252"/>
      <c r="G111" s="252"/>
      <c r="H111" s="252"/>
      <c r="I111" s="252" t="s">
        <v>77</v>
      </c>
      <c r="J111" s="252"/>
      <c r="K111" s="252"/>
      <c r="L111" s="252"/>
      <c r="M111" s="252" t="s">
        <v>75</v>
      </c>
      <c r="N111" s="252"/>
      <c r="O111" s="252" t="s">
        <v>78</v>
      </c>
      <c r="P111" s="252"/>
      <c r="Q111" s="252"/>
      <c r="R111" s="252"/>
      <c r="S111" s="252"/>
      <c r="T111" s="252"/>
      <c r="U111" s="63"/>
      <c r="V111" s="252" t="s">
        <v>79</v>
      </c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 t="s">
        <v>80</v>
      </c>
      <c r="AO111" s="252"/>
      <c r="AP111" s="252"/>
      <c r="AQ111" s="252"/>
      <c r="AR111" s="252" t="s">
        <v>77</v>
      </c>
      <c r="AS111" s="252"/>
      <c r="AT111" s="252"/>
      <c r="AU111" s="252"/>
      <c r="AV111" s="252" t="s">
        <v>75</v>
      </c>
      <c r="AW111" s="252"/>
      <c r="AX111" s="252" t="s">
        <v>78</v>
      </c>
      <c r="AY111" s="252"/>
      <c r="AZ111" s="252"/>
      <c r="BA111" s="252"/>
      <c r="BB111" s="252"/>
      <c r="BC111" s="252"/>
      <c r="BD111" s="252"/>
      <c r="BE111" s="252"/>
    </row>
  </sheetData>
  <sheetProtection sheet="1" objects="1" scenarios="1"/>
  <mergeCells count="348">
    <mergeCell ref="AT110:AU110"/>
    <mergeCell ref="U92:W93"/>
    <mergeCell ref="X92:Y93"/>
    <mergeCell ref="AX111:BE111"/>
    <mergeCell ref="V53:BE53"/>
    <mergeCell ref="V54:W54"/>
    <mergeCell ref="V55:AM55"/>
    <mergeCell ref="AN55:AQ55"/>
    <mergeCell ref="AR55:AU55"/>
    <mergeCell ref="AV55:AW55"/>
    <mergeCell ref="AX55:BE55"/>
    <mergeCell ref="V109:BE109"/>
    <mergeCell ref="V110:W110"/>
    <mergeCell ref="AN74:AS76"/>
    <mergeCell ref="AN81:AV81"/>
    <mergeCell ref="AW81:BE81"/>
    <mergeCell ref="AN87:AQ87"/>
    <mergeCell ref="AR87:AV87"/>
    <mergeCell ref="AW87:BE87"/>
    <mergeCell ref="AR68:BE71"/>
    <mergeCell ref="AN68:AQ71"/>
    <mergeCell ref="AN64:AQ65"/>
    <mergeCell ref="AR64:BE65"/>
    <mergeCell ref="AN61:AP62"/>
    <mergeCell ref="A106:C107"/>
    <mergeCell ref="D106:T107"/>
    <mergeCell ref="U106:W107"/>
    <mergeCell ref="X106:Y107"/>
    <mergeCell ref="Z106:AC107"/>
    <mergeCell ref="A70:D73"/>
    <mergeCell ref="L70:L72"/>
    <mergeCell ref="M70:M72"/>
    <mergeCell ref="A74:D77"/>
    <mergeCell ref="E74:M77"/>
    <mergeCell ref="A96:C97"/>
    <mergeCell ref="D96:T97"/>
    <mergeCell ref="U96:W97"/>
    <mergeCell ref="X96:Y97"/>
    <mergeCell ref="Z96:AC97"/>
    <mergeCell ref="A94:C95"/>
    <mergeCell ref="D94:T95"/>
    <mergeCell ref="U94:W95"/>
    <mergeCell ref="X94:Y95"/>
    <mergeCell ref="Z94:AC95"/>
    <mergeCell ref="A92:C93"/>
    <mergeCell ref="A81:D81"/>
    <mergeCell ref="E81:I81"/>
    <mergeCell ref="J81:R81"/>
    <mergeCell ref="A10:D10"/>
    <mergeCell ref="G10:H10"/>
    <mergeCell ref="A14:D17"/>
    <mergeCell ref="L14:L16"/>
    <mergeCell ref="M14:M16"/>
    <mergeCell ref="A18:D21"/>
    <mergeCell ref="E18:M21"/>
    <mergeCell ref="A66:D66"/>
    <mergeCell ref="G66:H66"/>
    <mergeCell ref="A48:C49"/>
    <mergeCell ref="D48:T49"/>
    <mergeCell ref="A44:C45"/>
    <mergeCell ref="D44:T45"/>
    <mergeCell ref="A38:C39"/>
    <mergeCell ref="D38:T39"/>
    <mergeCell ref="A32:C33"/>
    <mergeCell ref="D32:T33"/>
    <mergeCell ref="A22:D24"/>
    <mergeCell ref="O16:Q19"/>
    <mergeCell ref="R16:X19"/>
    <mergeCell ref="E14:E16"/>
    <mergeCell ref="P62:V63"/>
    <mergeCell ref="G14:G16"/>
    <mergeCell ref="H14:H16"/>
    <mergeCell ref="F14:F16"/>
    <mergeCell ref="A100:C101"/>
    <mergeCell ref="D100:T101"/>
    <mergeCell ref="U100:W101"/>
    <mergeCell ref="X100:Y101"/>
    <mergeCell ref="Z100:AC101"/>
    <mergeCell ref="A98:C99"/>
    <mergeCell ref="D98:T99"/>
    <mergeCell ref="U98:W99"/>
    <mergeCell ref="X98:Y99"/>
    <mergeCell ref="Z98:AC99"/>
    <mergeCell ref="D90:T91"/>
    <mergeCell ref="U90:W91"/>
    <mergeCell ref="X90:Y91"/>
    <mergeCell ref="Z90:AC91"/>
    <mergeCell ref="A88:C89"/>
    <mergeCell ref="D88:T89"/>
    <mergeCell ref="U88:W89"/>
    <mergeCell ref="X88:Y89"/>
    <mergeCell ref="Z88:AC89"/>
    <mergeCell ref="A87:C87"/>
    <mergeCell ref="D87:T87"/>
    <mergeCell ref="U87:W87"/>
    <mergeCell ref="X87:Y87"/>
    <mergeCell ref="A78:D80"/>
    <mergeCell ref="A104:C105"/>
    <mergeCell ref="D104:T105"/>
    <mergeCell ref="U104:W105"/>
    <mergeCell ref="X104:Y105"/>
    <mergeCell ref="Z104:AC105"/>
    <mergeCell ref="A102:C103"/>
    <mergeCell ref="D102:T103"/>
    <mergeCell ref="U102:W103"/>
    <mergeCell ref="X102:Y103"/>
    <mergeCell ref="Z102:AC103"/>
    <mergeCell ref="D92:T93"/>
    <mergeCell ref="Z92:AC93"/>
    <mergeCell ref="A90:C91"/>
    <mergeCell ref="Y72:Z75"/>
    <mergeCell ref="AA72:AE75"/>
    <mergeCell ref="AF72:AL75"/>
    <mergeCell ref="O76:Q79"/>
    <mergeCell ref="R76:X79"/>
    <mergeCell ref="Y76:Z79"/>
    <mergeCell ref="AA76:AE79"/>
    <mergeCell ref="AF76:AL79"/>
    <mergeCell ref="Z87:AC87"/>
    <mergeCell ref="AD87:AL87"/>
    <mergeCell ref="S81:AA81"/>
    <mergeCell ref="AE81:AH81"/>
    <mergeCell ref="AI81:AM81"/>
    <mergeCell ref="E70:E72"/>
    <mergeCell ref="F70:F72"/>
    <mergeCell ref="G70:G72"/>
    <mergeCell ref="H70:H72"/>
    <mergeCell ref="I70:I72"/>
    <mergeCell ref="J70:J72"/>
    <mergeCell ref="K70:K72"/>
    <mergeCell ref="O68:Q71"/>
    <mergeCell ref="R68:X71"/>
    <mergeCell ref="O72:Q75"/>
    <mergeCell ref="R72:X75"/>
    <mergeCell ref="Y68:Z71"/>
    <mergeCell ref="AA68:AE71"/>
    <mergeCell ref="AF68:AL71"/>
    <mergeCell ref="O67:Q67"/>
    <mergeCell ref="R67:X67"/>
    <mergeCell ref="Y67:AE67"/>
    <mergeCell ref="AF67:AL67"/>
    <mergeCell ref="AN67:AQ67"/>
    <mergeCell ref="AR67:BE67"/>
    <mergeCell ref="AR66:BE66"/>
    <mergeCell ref="A63:C63"/>
    <mergeCell ref="AN63:AQ63"/>
    <mergeCell ref="AR63:BE63"/>
    <mergeCell ref="AS61:AT62"/>
    <mergeCell ref="AU61:BE62"/>
    <mergeCell ref="AP57:AR57"/>
    <mergeCell ref="AS57:BE57"/>
    <mergeCell ref="AD58:AF58"/>
    <mergeCell ref="AG58:AH58"/>
    <mergeCell ref="AI58:AL58"/>
    <mergeCell ref="AM58:AN59"/>
    <mergeCell ref="AP58:AR60"/>
    <mergeCell ref="AS58:BE60"/>
    <mergeCell ref="W62:AF63"/>
    <mergeCell ref="E66:F66"/>
    <mergeCell ref="R66:X66"/>
    <mergeCell ref="Y66:AE66"/>
    <mergeCell ref="O65:Q66"/>
    <mergeCell ref="R65:X65"/>
    <mergeCell ref="Y65:AE65"/>
    <mergeCell ref="AF65:AL65"/>
    <mergeCell ref="AF66:AL66"/>
    <mergeCell ref="AN66:AQ66"/>
    <mergeCell ref="U48:W49"/>
    <mergeCell ref="X48:Y49"/>
    <mergeCell ref="Z48:AC49"/>
    <mergeCell ref="A50:C51"/>
    <mergeCell ref="D50:T51"/>
    <mergeCell ref="U50:W51"/>
    <mergeCell ref="X50:Y51"/>
    <mergeCell ref="Z50:AC51"/>
    <mergeCell ref="A46:C47"/>
    <mergeCell ref="D46:T47"/>
    <mergeCell ref="U46:W47"/>
    <mergeCell ref="X46:Y47"/>
    <mergeCell ref="Z46:AC47"/>
    <mergeCell ref="U44:W45"/>
    <mergeCell ref="X44:Y45"/>
    <mergeCell ref="Z44:AC45"/>
    <mergeCell ref="A42:C43"/>
    <mergeCell ref="D42:T43"/>
    <mergeCell ref="U42:W43"/>
    <mergeCell ref="X42:Y43"/>
    <mergeCell ref="Z42:AC43"/>
    <mergeCell ref="A40:C41"/>
    <mergeCell ref="D40:T41"/>
    <mergeCell ref="U40:W41"/>
    <mergeCell ref="X40:Y41"/>
    <mergeCell ref="Z40:AC41"/>
    <mergeCell ref="U38:W39"/>
    <mergeCell ref="X38:Y39"/>
    <mergeCell ref="Z38:AC39"/>
    <mergeCell ref="A36:C37"/>
    <mergeCell ref="D36:T37"/>
    <mergeCell ref="U36:W37"/>
    <mergeCell ref="X36:Y37"/>
    <mergeCell ref="Z36:AC37"/>
    <mergeCell ref="A34:C35"/>
    <mergeCell ref="D34:T35"/>
    <mergeCell ref="U34:W35"/>
    <mergeCell ref="X34:Y35"/>
    <mergeCell ref="Z34:AC35"/>
    <mergeCell ref="A31:C31"/>
    <mergeCell ref="D31:T31"/>
    <mergeCell ref="U31:W31"/>
    <mergeCell ref="X31:Y31"/>
    <mergeCell ref="Z31:AC31"/>
    <mergeCell ref="AD31:AL31"/>
    <mergeCell ref="A25:D25"/>
    <mergeCell ref="S25:AA25"/>
    <mergeCell ref="AE25:AH25"/>
    <mergeCell ref="AI25:AM25"/>
    <mergeCell ref="E25:I25"/>
    <mergeCell ref="J25:R25"/>
    <mergeCell ref="O20:Q23"/>
    <mergeCell ref="R20:X23"/>
    <mergeCell ref="Y20:Z23"/>
    <mergeCell ref="AA20:AE23"/>
    <mergeCell ref="AF20:AL23"/>
    <mergeCell ref="AR12:BE15"/>
    <mergeCell ref="U32:W33"/>
    <mergeCell ref="X32:Y33"/>
    <mergeCell ref="Z32:AC33"/>
    <mergeCell ref="AW25:BE25"/>
    <mergeCell ref="AN25:AV25"/>
    <mergeCell ref="AN18:AS20"/>
    <mergeCell ref="AN31:AQ31"/>
    <mergeCell ref="AR31:AV31"/>
    <mergeCell ref="AW31:BE31"/>
    <mergeCell ref="I14:I16"/>
    <mergeCell ref="J14:J16"/>
    <mergeCell ref="K14:K16"/>
    <mergeCell ref="O12:Q15"/>
    <mergeCell ref="R12:X15"/>
    <mergeCell ref="Y12:Z15"/>
    <mergeCell ref="AA12:AE15"/>
    <mergeCell ref="AF12:AL15"/>
    <mergeCell ref="AN12:AQ15"/>
    <mergeCell ref="Y16:Z19"/>
    <mergeCell ref="AA16:AE19"/>
    <mergeCell ref="AF16:AL19"/>
    <mergeCell ref="O11:Q11"/>
    <mergeCell ref="R11:X11"/>
    <mergeCell ref="Y11:AE11"/>
    <mergeCell ref="AF11:AL11"/>
    <mergeCell ref="AN11:AQ11"/>
    <mergeCell ref="AR11:BE11"/>
    <mergeCell ref="E10:F10"/>
    <mergeCell ref="R10:X10"/>
    <mergeCell ref="Y10:AE10"/>
    <mergeCell ref="AN8:AQ9"/>
    <mergeCell ref="AR8:BE9"/>
    <mergeCell ref="O9:Q10"/>
    <mergeCell ref="R9:X9"/>
    <mergeCell ref="Y9:AE9"/>
    <mergeCell ref="AF9:AL9"/>
    <mergeCell ref="AF10:AL10"/>
    <mergeCell ref="AN10:AQ10"/>
    <mergeCell ref="AR10:BE10"/>
    <mergeCell ref="AP1:AR1"/>
    <mergeCell ref="AS1:BE1"/>
    <mergeCell ref="AD2:AF2"/>
    <mergeCell ref="AG2:AH2"/>
    <mergeCell ref="AI2:AL2"/>
    <mergeCell ref="AM2:AN3"/>
    <mergeCell ref="AP2:AR4"/>
    <mergeCell ref="AS2:BE4"/>
    <mergeCell ref="AN5:AP6"/>
    <mergeCell ref="AS5:AT6"/>
    <mergeCell ref="AU5:BE6"/>
    <mergeCell ref="P6:V7"/>
    <mergeCell ref="W6:AF7"/>
    <mergeCell ref="A7:C7"/>
    <mergeCell ref="AN7:AQ7"/>
    <mergeCell ref="AR7:BE7"/>
    <mergeCell ref="A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X110:Y110"/>
    <mergeCell ref="Z110:AA110"/>
    <mergeCell ref="AB110:AC110"/>
    <mergeCell ref="AD110:AE110"/>
    <mergeCell ref="AF110:AG110"/>
    <mergeCell ref="AH110:AI110"/>
    <mergeCell ref="AJ110:AK110"/>
    <mergeCell ref="BD110:BE110"/>
    <mergeCell ref="A111:D111"/>
    <mergeCell ref="E111:H111"/>
    <mergeCell ref="I111:L111"/>
    <mergeCell ref="M111:N111"/>
    <mergeCell ref="O111:T111"/>
    <mergeCell ref="AL110:AM110"/>
    <mergeCell ref="AN110:AO110"/>
    <mergeCell ref="AP110:AQ110"/>
    <mergeCell ref="AR110:AS110"/>
    <mergeCell ref="AV110:AW110"/>
    <mergeCell ref="AX110:AY110"/>
    <mergeCell ref="AZ110:BA110"/>
    <mergeCell ref="BB110:BC110"/>
    <mergeCell ref="V111:AM111"/>
    <mergeCell ref="AN111:AQ111"/>
    <mergeCell ref="AR111:AU111"/>
    <mergeCell ref="AV111:AW111"/>
    <mergeCell ref="A53: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X54:Y54"/>
    <mergeCell ref="Z54:AA54"/>
    <mergeCell ref="AB54:AC54"/>
    <mergeCell ref="AD54:AE54"/>
    <mergeCell ref="AF54:AG54"/>
    <mergeCell ref="AZ54:BA54"/>
    <mergeCell ref="BB54:BC54"/>
    <mergeCell ref="BD54:BE54"/>
    <mergeCell ref="A55:D55"/>
    <mergeCell ref="E55:H55"/>
    <mergeCell ref="I55:L55"/>
    <mergeCell ref="M55:N55"/>
    <mergeCell ref="O55:T55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</mergeCells>
  <phoneticPr fontId="2"/>
  <printOptions horizontalCentered="1"/>
  <pageMargins left="0.78740157480314965" right="0.11811023622047245" top="0.55118110236220474" bottom="0.15748031496062992" header="0.31496062992125984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111"/>
  <sheetViews>
    <sheetView showZeros="0" zoomScaleNormal="100" workbookViewId="0">
      <selection activeCell="AH7" sqref="AH7"/>
    </sheetView>
  </sheetViews>
  <sheetFormatPr defaultColWidth="9" defaultRowHeight="13.5"/>
  <cols>
    <col min="1" max="57" width="2.375" style="11" customWidth="1"/>
    <col min="58" max="16384" width="9" style="11"/>
  </cols>
  <sheetData>
    <row r="1" spans="1:57">
      <c r="AP1" s="306" t="s">
        <v>21</v>
      </c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</row>
    <row r="2" spans="1:57" s="19" customFormat="1" ht="21">
      <c r="A2" s="18" t="str">
        <f>請求書1ページ!A2</f>
        <v>株式会社 タイコー技建 御中</v>
      </c>
      <c r="S2" s="20" t="s">
        <v>42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314">
        <f>請求書1ページ!AD2</f>
        <v>44561</v>
      </c>
      <c r="AE2" s="314"/>
      <c r="AF2" s="314"/>
      <c r="AG2" s="315" t="s">
        <v>47</v>
      </c>
      <c r="AH2" s="315"/>
      <c r="AI2" s="316" t="s">
        <v>0</v>
      </c>
      <c r="AJ2" s="316"/>
      <c r="AK2" s="316"/>
      <c r="AL2" s="316"/>
      <c r="AM2" s="317" t="s">
        <v>22</v>
      </c>
      <c r="AN2" s="31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</row>
    <row r="3" spans="1:57" s="19" customFormat="1" ht="6.75" customHeight="1">
      <c r="A3" s="18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1"/>
      <c r="AJ3" s="51"/>
      <c r="AK3" s="51"/>
      <c r="AL3" s="51"/>
      <c r="AM3" s="318"/>
      <c r="AN3" s="318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</row>
    <row r="4" spans="1:57" s="19" customFormat="1" ht="21">
      <c r="A4" s="18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</row>
    <row r="5" spans="1:57" ht="15" customHeight="1">
      <c r="A5" s="59"/>
      <c r="B5" s="59"/>
      <c r="C5" s="59"/>
      <c r="AN5" s="308" t="s">
        <v>20</v>
      </c>
      <c r="AO5" s="308"/>
      <c r="AP5" s="308"/>
      <c r="AS5" s="325" t="s">
        <v>41</v>
      </c>
      <c r="AT5" s="325"/>
      <c r="AU5" s="333">
        <f>請求書1ページ!AU5</f>
        <v>44561</v>
      </c>
      <c r="AV5" s="333"/>
      <c r="AW5" s="333"/>
      <c r="AX5" s="333"/>
      <c r="AY5" s="333"/>
      <c r="AZ5" s="333"/>
      <c r="BA5" s="333"/>
      <c r="BB5" s="333"/>
      <c r="BC5" s="333"/>
      <c r="BD5" s="333"/>
      <c r="BE5" s="333"/>
    </row>
    <row r="6" spans="1:57" ht="9" customHeight="1" thickBot="1">
      <c r="P6" s="304" t="s">
        <v>2</v>
      </c>
      <c r="Q6" s="304"/>
      <c r="R6" s="304"/>
      <c r="S6" s="304"/>
      <c r="T6" s="304"/>
      <c r="U6" s="304"/>
      <c r="V6" s="304"/>
      <c r="W6" s="400" t="s">
        <v>210</v>
      </c>
      <c r="X6" s="400"/>
      <c r="Y6" s="400"/>
      <c r="Z6" s="400"/>
      <c r="AA6" s="400"/>
      <c r="AB6" s="400"/>
      <c r="AC6" s="400"/>
      <c r="AD6" s="400"/>
      <c r="AE6" s="400"/>
      <c r="AF6" s="400"/>
      <c r="AG6" s="13"/>
      <c r="AH6" s="13"/>
      <c r="AI6" s="13"/>
      <c r="AJ6" s="13"/>
      <c r="AK6" s="13"/>
      <c r="AN6" s="309"/>
      <c r="AO6" s="309"/>
      <c r="AP6" s="309"/>
      <c r="AQ6" s="25"/>
      <c r="AR6" s="25"/>
      <c r="AS6" s="326"/>
      <c r="AT6" s="326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</row>
    <row r="7" spans="1:57" ht="15" customHeight="1">
      <c r="A7" s="294" t="s">
        <v>1</v>
      </c>
      <c r="B7" s="294"/>
      <c r="C7" s="294"/>
      <c r="E7" s="11" t="s">
        <v>17</v>
      </c>
      <c r="J7" s="11" t="s">
        <v>18</v>
      </c>
      <c r="P7" s="305"/>
      <c r="Q7" s="305"/>
      <c r="R7" s="305"/>
      <c r="S7" s="305"/>
      <c r="T7" s="305"/>
      <c r="U7" s="305"/>
      <c r="V7" s="305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26"/>
      <c r="AH7" s="26"/>
      <c r="AI7" s="26"/>
      <c r="AJ7" s="26"/>
      <c r="AK7" s="26"/>
      <c r="AN7" s="319" t="s">
        <v>38</v>
      </c>
      <c r="AO7" s="320"/>
      <c r="AP7" s="320"/>
      <c r="AQ7" s="320"/>
      <c r="AR7" s="340" t="str">
        <f>請求書1ページ!AR7</f>
        <v>〒123-0000　東京都江東区豊洲1-1-1</v>
      </c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1"/>
    </row>
    <row r="8" spans="1:57" ht="7.5" customHeight="1" thickBot="1">
      <c r="AN8" s="321" t="s">
        <v>36</v>
      </c>
      <c r="AO8" s="322"/>
      <c r="AP8" s="322"/>
      <c r="AQ8" s="322"/>
      <c r="AR8" s="342" t="str">
        <f>請求書1ページ!AR8</f>
        <v>株式会社 太閤技建</v>
      </c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3"/>
    </row>
    <row r="9" spans="1:57" ht="13.7" customHeight="1">
      <c r="O9" s="299" t="s">
        <v>3</v>
      </c>
      <c r="P9" s="300"/>
      <c r="Q9" s="300"/>
      <c r="R9" s="300" t="s">
        <v>23</v>
      </c>
      <c r="S9" s="300"/>
      <c r="T9" s="300"/>
      <c r="U9" s="300"/>
      <c r="V9" s="300"/>
      <c r="W9" s="300"/>
      <c r="X9" s="300"/>
      <c r="Y9" s="300" t="s">
        <v>24</v>
      </c>
      <c r="Z9" s="300"/>
      <c r="AA9" s="300"/>
      <c r="AB9" s="300"/>
      <c r="AC9" s="300"/>
      <c r="AD9" s="300"/>
      <c r="AE9" s="300"/>
      <c r="AF9" s="300" t="s">
        <v>25</v>
      </c>
      <c r="AG9" s="300"/>
      <c r="AH9" s="300"/>
      <c r="AI9" s="300"/>
      <c r="AJ9" s="300"/>
      <c r="AK9" s="300"/>
      <c r="AL9" s="302"/>
      <c r="AN9" s="321"/>
      <c r="AO9" s="322"/>
      <c r="AP9" s="322"/>
      <c r="AQ9" s="322"/>
      <c r="AR9" s="342">
        <f>請求書1ページ!AR9</f>
        <v>0</v>
      </c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3"/>
    </row>
    <row r="10" spans="1:57" ht="18" customHeight="1" thickBot="1">
      <c r="A10" s="303" t="s">
        <v>64</v>
      </c>
      <c r="B10" s="303"/>
      <c r="C10" s="303"/>
      <c r="D10" s="303"/>
      <c r="E10" s="303" t="s">
        <v>7</v>
      </c>
      <c r="F10" s="303"/>
      <c r="G10" s="303" t="s">
        <v>8</v>
      </c>
      <c r="H10" s="303"/>
      <c r="J10" s="234"/>
      <c r="K10" s="234"/>
      <c r="L10" s="234"/>
      <c r="M10" s="234"/>
      <c r="O10" s="283"/>
      <c r="P10" s="284"/>
      <c r="Q10" s="284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10"/>
      <c r="AN10" s="321" t="s">
        <v>37</v>
      </c>
      <c r="AO10" s="322"/>
      <c r="AP10" s="322"/>
      <c r="AQ10" s="322"/>
      <c r="AR10" s="342" t="str">
        <f>請求書1ページ!AR10</f>
        <v>豊臣秀吉</v>
      </c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3"/>
    </row>
    <row r="11" spans="1:57" ht="18" customHeight="1">
      <c r="A11" s="27"/>
      <c r="B11" s="28"/>
      <c r="C11" s="28"/>
      <c r="D11" s="28"/>
      <c r="E11" s="27"/>
      <c r="F11" s="29"/>
      <c r="G11" s="28"/>
      <c r="H11" s="29"/>
      <c r="J11" s="90"/>
      <c r="K11" s="90"/>
      <c r="L11" s="90"/>
      <c r="M11" s="90"/>
      <c r="O11" s="299"/>
      <c r="P11" s="300"/>
      <c r="Q11" s="300"/>
      <c r="R11" s="300" t="s">
        <v>26</v>
      </c>
      <c r="S11" s="300"/>
      <c r="T11" s="300"/>
      <c r="U11" s="300"/>
      <c r="V11" s="300"/>
      <c r="W11" s="300"/>
      <c r="X11" s="300"/>
      <c r="Y11" s="301" t="s">
        <v>27</v>
      </c>
      <c r="Z11" s="301"/>
      <c r="AA11" s="301"/>
      <c r="AB11" s="301"/>
      <c r="AC11" s="301"/>
      <c r="AD11" s="301"/>
      <c r="AE11" s="301"/>
      <c r="AF11" s="300" t="s">
        <v>28</v>
      </c>
      <c r="AG11" s="300"/>
      <c r="AH11" s="300"/>
      <c r="AI11" s="300"/>
      <c r="AJ11" s="300"/>
      <c r="AK11" s="300"/>
      <c r="AL11" s="302"/>
      <c r="AN11" s="321" t="s">
        <v>39</v>
      </c>
      <c r="AO11" s="322"/>
      <c r="AP11" s="322"/>
      <c r="AQ11" s="322"/>
      <c r="AR11" s="342" t="str">
        <f>請求書1ページ!AR11</f>
        <v>03-1234-5678</v>
      </c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3"/>
    </row>
    <row r="12" spans="1:57" ht="4.7" customHeight="1">
      <c r="A12" s="31"/>
      <c r="B12" s="32"/>
      <c r="C12" s="39"/>
      <c r="D12" s="32"/>
      <c r="E12" s="32"/>
      <c r="F12" s="32"/>
      <c r="G12" s="32"/>
      <c r="H12" s="32"/>
      <c r="J12" s="13"/>
      <c r="K12" s="13"/>
      <c r="L12" s="13"/>
      <c r="M12" s="13"/>
      <c r="O12" s="268" t="s">
        <v>4</v>
      </c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411"/>
      <c r="AN12" s="321" t="s">
        <v>40</v>
      </c>
      <c r="AO12" s="322"/>
      <c r="AP12" s="322"/>
      <c r="AQ12" s="322"/>
      <c r="AR12" s="342" t="str">
        <f>請求書1ページ!AR12</f>
        <v>03-1234-5679</v>
      </c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3"/>
    </row>
    <row r="13" spans="1:57" ht="4.7" customHeight="1">
      <c r="A13" s="13"/>
      <c r="B13" s="13"/>
      <c r="C13" s="13"/>
      <c r="D13" s="13"/>
      <c r="E13" s="13"/>
      <c r="F13" s="13"/>
      <c r="H13" s="13"/>
      <c r="I13" s="13"/>
      <c r="J13" s="13"/>
      <c r="K13" s="13"/>
      <c r="O13" s="268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411"/>
      <c r="AN13" s="321"/>
      <c r="AO13" s="322"/>
      <c r="AP13" s="322"/>
      <c r="AQ13" s="322"/>
      <c r="AR13" s="342">
        <f>請求書1ページ!AR13</f>
        <v>0</v>
      </c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</row>
    <row r="14" spans="1:57" ht="4.7" customHeight="1">
      <c r="A14" s="359" t="s">
        <v>9</v>
      </c>
      <c r="B14" s="360"/>
      <c r="C14" s="360"/>
      <c r="D14" s="361"/>
      <c r="E14" s="262" t="s">
        <v>61</v>
      </c>
      <c r="F14" s="262" t="s">
        <v>62</v>
      </c>
      <c r="G14" s="262" t="s">
        <v>63</v>
      </c>
      <c r="H14" s="262"/>
      <c r="I14" s="262"/>
      <c r="J14" s="262"/>
      <c r="K14" s="262"/>
      <c r="L14" s="262"/>
      <c r="M14" s="368"/>
      <c r="O14" s="268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411"/>
      <c r="AN14" s="321"/>
      <c r="AO14" s="322"/>
      <c r="AP14" s="322"/>
      <c r="AQ14" s="322"/>
      <c r="AR14" s="342">
        <f>請求書1ページ!AR14</f>
        <v>0</v>
      </c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3"/>
    </row>
    <row r="15" spans="1:57" ht="4.7" customHeight="1">
      <c r="A15" s="362"/>
      <c r="B15" s="363"/>
      <c r="C15" s="363"/>
      <c r="D15" s="364"/>
      <c r="E15" s="263"/>
      <c r="F15" s="263"/>
      <c r="G15" s="263"/>
      <c r="H15" s="263"/>
      <c r="I15" s="263"/>
      <c r="J15" s="263"/>
      <c r="K15" s="263"/>
      <c r="L15" s="263"/>
      <c r="M15" s="369"/>
      <c r="O15" s="268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411"/>
      <c r="AN15" s="321"/>
      <c r="AO15" s="322"/>
      <c r="AP15" s="322"/>
      <c r="AQ15" s="322"/>
      <c r="AR15" s="342">
        <f>請求書1ページ!AR15</f>
        <v>0</v>
      </c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3"/>
    </row>
    <row r="16" spans="1:57" ht="4.7" customHeight="1">
      <c r="A16" s="362"/>
      <c r="B16" s="363"/>
      <c r="C16" s="363"/>
      <c r="D16" s="364"/>
      <c r="E16" s="263"/>
      <c r="F16" s="263"/>
      <c r="G16" s="263"/>
      <c r="H16" s="263"/>
      <c r="I16" s="263"/>
      <c r="J16" s="263"/>
      <c r="K16" s="263"/>
      <c r="L16" s="263"/>
      <c r="M16" s="369"/>
      <c r="O16" s="268" t="s">
        <v>5</v>
      </c>
      <c r="P16" s="267"/>
      <c r="Q16" s="267"/>
      <c r="R16" s="267"/>
      <c r="S16" s="267"/>
      <c r="T16" s="267"/>
      <c r="U16" s="267"/>
      <c r="V16" s="267"/>
      <c r="W16" s="267"/>
      <c r="X16" s="267"/>
      <c r="Y16" s="264" t="s">
        <v>16</v>
      </c>
      <c r="Z16" s="264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411"/>
      <c r="AN16" s="3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</row>
    <row r="17" spans="1:57" ht="4.7" customHeight="1" thickBot="1">
      <c r="A17" s="365"/>
      <c r="B17" s="366"/>
      <c r="C17" s="366"/>
      <c r="D17" s="367"/>
      <c r="E17" s="36"/>
      <c r="F17" s="35"/>
      <c r="G17" s="35"/>
      <c r="H17" s="35"/>
      <c r="I17" s="35"/>
      <c r="J17" s="35"/>
      <c r="K17" s="35"/>
      <c r="L17" s="36"/>
      <c r="M17" s="36"/>
      <c r="O17" s="268"/>
      <c r="P17" s="267"/>
      <c r="Q17" s="267"/>
      <c r="R17" s="267"/>
      <c r="S17" s="267"/>
      <c r="T17" s="267"/>
      <c r="U17" s="267"/>
      <c r="V17" s="267"/>
      <c r="W17" s="267"/>
      <c r="X17" s="267"/>
      <c r="Y17" s="264"/>
      <c r="Z17" s="264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411"/>
      <c r="AN17" s="3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</row>
    <row r="18" spans="1:57" ht="4.7" customHeight="1">
      <c r="A18" s="370" t="s">
        <v>65</v>
      </c>
      <c r="B18" s="371"/>
      <c r="C18" s="371"/>
      <c r="D18" s="371"/>
      <c r="E18" s="382"/>
      <c r="F18" s="383"/>
      <c r="G18" s="383"/>
      <c r="H18" s="383"/>
      <c r="I18" s="383"/>
      <c r="J18" s="383"/>
      <c r="K18" s="383"/>
      <c r="L18" s="383"/>
      <c r="M18" s="384"/>
      <c r="O18" s="268"/>
      <c r="P18" s="267"/>
      <c r="Q18" s="267"/>
      <c r="R18" s="267"/>
      <c r="S18" s="267"/>
      <c r="T18" s="267"/>
      <c r="U18" s="267"/>
      <c r="V18" s="267"/>
      <c r="W18" s="267"/>
      <c r="X18" s="267"/>
      <c r="Y18" s="264"/>
      <c r="Z18" s="264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411"/>
      <c r="AN18" s="353" t="str">
        <f>請求書1ページ!AN18</f>
        <v>A12345</v>
      </c>
      <c r="AO18" s="354"/>
      <c r="AP18" s="354"/>
      <c r="AQ18" s="354"/>
      <c r="AR18" s="354"/>
      <c r="AS18" s="355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</row>
    <row r="19" spans="1:57" ht="4.7" customHeight="1">
      <c r="A19" s="372"/>
      <c r="B19" s="363"/>
      <c r="C19" s="363"/>
      <c r="D19" s="363"/>
      <c r="E19" s="385"/>
      <c r="F19" s="386"/>
      <c r="G19" s="386"/>
      <c r="H19" s="386"/>
      <c r="I19" s="386"/>
      <c r="J19" s="386"/>
      <c r="K19" s="386"/>
      <c r="L19" s="386"/>
      <c r="M19" s="387"/>
      <c r="O19" s="268"/>
      <c r="P19" s="267"/>
      <c r="Q19" s="267"/>
      <c r="R19" s="267"/>
      <c r="S19" s="267"/>
      <c r="T19" s="267"/>
      <c r="U19" s="267"/>
      <c r="V19" s="267"/>
      <c r="W19" s="267"/>
      <c r="X19" s="267"/>
      <c r="Y19" s="264"/>
      <c r="Z19" s="264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411"/>
      <c r="AN19" s="356"/>
      <c r="AO19" s="357"/>
      <c r="AP19" s="357"/>
      <c r="AQ19" s="357"/>
      <c r="AR19" s="357"/>
      <c r="AS19" s="358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</row>
    <row r="20" spans="1:57" ht="4.7" customHeight="1">
      <c r="A20" s="372"/>
      <c r="B20" s="363"/>
      <c r="C20" s="363"/>
      <c r="D20" s="363"/>
      <c r="E20" s="385"/>
      <c r="F20" s="386"/>
      <c r="G20" s="386"/>
      <c r="H20" s="386"/>
      <c r="I20" s="386"/>
      <c r="J20" s="386"/>
      <c r="K20" s="386"/>
      <c r="L20" s="386"/>
      <c r="M20" s="387"/>
      <c r="O20" s="268" t="s">
        <v>6</v>
      </c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411"/>
      <c r="AN20" s="356"/>
      <c r="AO20" s="357"/>
      <c r="AP20" s="357"/>
      <c r="AQ20" s="357"/>
      <c r="AR20" s="357"/>
      <c r="AS20" s="358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</row>
    <row r="21" spans="1:57" ht="4.7" customHeight="1" thickBot="1">
      <c r="A21" s="373"/>
      <c r="B21" s="366"/>
      <c r="C21" s="366"/>
      <c r="D21" s="366"/>
      <c r="E21" s="388"/>
      <c r="F21" s="389"/>
      <c r="G21" s="389"/>
      <c r="H21" s="389"/>
      <c r="I21" s="389"/>
      <c r="J21" s="389"/>
      <c r="K21" s="389"/>
      <c r="L21" s="389"/>
      <c r="M21" s="390"/>
      <c r="O21" s="268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411"/>
      <c r="AN21" s="37"/>
      <c r="AO21" s="35"/>
      <c r="AP21" s="35"/>
      <c r="AQ21" s="35"/>
      <c r="AR21" s="35"/>
      <c r="AS21" s="3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8"/>
    </row>
    <row r="22" spans="1:57" ht="4.7" customHeight="1">
      <c r="A22" s="374" t="s">
        <v>202</v>
      </c>
      <c r="B22" s="374"/>
      <c r="C22" s="374"/>
      <c r="D22" s="374"/>
      <c r="E22" s="50"/>
      <c r="F22" s="50"/>
      <c r="G22" s="50"/>
      <c r="H22" s="50"/>
      <c r="I22" s="50"/>
      <c r="J22" s="50"/>
      <c r="K22" s="50"/>
      <c r="O22" s="268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411"/>
    </row>
    <row r="23" spans="1:57" ht="4.7" customHeight="1" thickBot="1">
      <c r="A23" s="374"/>
      <c r="B23" s="374"/>
      <c r="C23" s="374"/>
      <c r="D23" s="374"/>
      <c r="O23" s="283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412"/>
    </row>
    <row r="24" spans="1:57" ht="4.7" customHeight="1">
      <c r="A24" s="374"/>
      <c r="B24" s="374"/>
      <c r="C24" s="374"/>
      <c r="D24" s="374"/>
    </row>
    <row r="25" spans="1:57" ht="18.95" customHeight="1">
      <c r="A25" s="337" t="s">
        <v>67</v>
      </c>
      <c r="B25" s="338"/>
      <c r="C25" s="338"/>
      <c r="D25" s="339"/>
      <c r="E25" s="337" t="s">
        <v>68</v>
      </c>
      <c r="F25" s="338"/>
      <c r="G25" s="338"/>
      <c r="H25" s="338"/>
      <c r="I25" s="339"/>
      <c r="J25" s="337" t="s">
        <v>203</v>
      </c>
      <c r="K25" s="338"/>
      <c r="L25" s="338"/>
      <c r="M25" s="338"/>
      <c r="N25" s="338"/>
      <c r="O25" s="338"/>
      <c r="P25" s="338"/>
      <c r="Q25" s="338"/>
      <c r="R25" s="339"/>
      <c r="S25" s="306" t="s">
        <v>10</v>
      </c>
      <c r="T25" s="306"/>
      <c r="U25" s="306"/>
      <c r="V25" s="306"/>
      <c r="W25" s="306"/>
      <c r="X25" s="306"/>
      <c r="Y25" s="306"/>
      <c r="Z25" s="306"/>
      <c r="AA25" s="306"/>
      <c r="AB25" s="236"/>
      <c r="AC25" s="234"/>
      <c r="AD25" s="234"/>
      <c r="AE25" s="337" t="s">
        <v>67</v>
      </c>
      <c r="AF25" s="338"/>
      <c r="AG25" s="338"/>
      <c r="AH25" s="339"/>
      <c r="AI25" s="337" t="s">
        <v>68</v>
      </c>
      <c r="AJ25" s="338"/>
      <c r="AK25" s="338"/>
      <c r="AL25" s="338"/>
      <c r="AM25" s="339"/>
      <c r="AN25" s="337" t="s">
        <v>203</v>
      </c>
      <c r="AO25" s="338"/>
      <c r="AP25" s="338"/>
      <c r="AQ25" s="338"/>
      <c r="AR25" s="338"/>
      <c r="AS25" s="338"/>
      <c r="AT25" s="338"/>
      <c r="AU25" s="338"/>
      <c r="AV25" s="339"/>
      <c r="AW25" s="306" t="s">
        <v>10</v>
      </c>
      <c r="AX25" s="306"/>
      <c r="AY25" s="306"/>
      <c r="AZ25" s="306"/>
      <c r="BA25" s="306"/>
      <c r="BB25" s="306"/>
      <c r="BC25" s="306"/>
      <c r="BD25" s="306"/>
      <c r="BE25" s="306"/>
    </row>
    <row r="26" spans="1:57" ht="14.25" customHeight="1">
      <c r="A26" s="60"/>
      <c r="B26" s="229"/>
      <c r="C26" s="229"/>
      <c r="D26" s="231"/>
      <c r="E26" s="60"/>
      <c r="F26" s="229"/>
      <c r="G26" s="230"/>
      <c r="H26" s="230"/>
      <c r="I26" s="232"/>
      <c r="J26" s="60"/>
      <c r="K26" s="54"/>
      <c r="L26" s="54"/>
      <c r="M26" s="54"/>
      <c r="N26" s="54"/>
      <c r="O26" s="54"/>
      <c r="P26" s="54"/>
      <c r="Q26" s="54"/>
      <c r="R26" s="53"/>
      <c r="S26" s="30"/>
      <c r="T26" s="54"/>
      <c r="U26" s="54"/>
      <c r="V26" s="54"/>
      <c r="W26" s="54"/>
      <c r="X26" s="54"/>
      <c r="Y26" s="54"/>
      <c r="Z26" s="54"/>
      <c r="AA26" s="53"/>
      <c r="AB26" s="61"/>
      <c r="AC26" s="230"/>
      <c r="AD26" s="233"/>
      <c r="AE26" s="60"/>
      <c r="AF26" s="229"/>
      <c r="AG26" s="229"/>
      <c r="AH26" s="231"/>
      <c r="AI26" s="60"/>
      <c r="AJ26" s="229"/>
      <c r="AK26" s="230"/>
      <c r="AL26" s="230"/>
      <c r="AM26" s="232"/>
      <c r="AN26" s="60"/>
      <c r="AO26" s="54"/>
      <c r="AP26" s="54"/>
      <c r="AQ26" s="54"/>
      <c r="AR26" s="54"/>
      <c r="AS26" s="54"/>
      <c r="AT26" s="54"/>
      <c r="AU26" s="54"/>
      <c r="AV26" s="53"/>
      <c r="AW26" s="30"/>
      <c r="AX26" s="54"/>
      <c r="AY26" s="54"/>
      <c r="AZ26" s="54"/>
      <c r="BA26" s="54"/>
      <c r="BB26" s="54"/>
      <c r="BC26" s="54"/>
      <c r="BD26" s="54"/>
      <c r="BE26" s="53"/>
    </row>
    <row r="27" spans="1:57" ht="4.7" customHeight="1">
      <c r="A27" s="31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9"/>
      <c r="U27" s="33"/>
      <c r="V27" s="31"/>
      <c r="W27" s="39"/>
      <c r="X27" s="33"/>
      <c r="Y27" s="31"/>
      <c r="Z27" s="39"/>
      <c r="AA27" s="33"/>
      <c r="AB27" s="55"/>
      <c r="AC27" s="13"/>
      <c r="AD27" s="13"/>
      <c r="AE27" s="31"/>
      <c r="AF27" s="32"/>
      <c r="AG27" s="32"/>
      <c r="AH27" s="32"/>
      <c r="AI27" s="32"/>
      <c r="AJ27" s="33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/>
      <c r="AX27" s="39"/>
      <c r="AY27" s="33"/>
      <c r="AZ27" s="31"/>
      <c r="BA27" s="39"/>
      <c r="BB27" s="33"/>
      <c r="BC27" s="31"/>
      <c r="BD27" s="39"/>
      <c r="BE27" s="33"/>
    </row>
    <row r="28" spans="1:57" ht="14.25" customHeight="1">
      <c r="A28" s="60"/>
      <c r="B28" s="229"/>
      <c r="C28" s="229"/>
      <c r="D28" s="231"/>
      <c r="E28" s="60"/>
      <c r="F28" s="229"/>
      <c r="G28" s="230"/>
      <c r="H28" s="230"/>
      <c r="I28" s="232"/>
      <c r="J28" s="60"/>
      <c r="K28" s="54"/>
      <c r="L28" s="54"/>
      <c r="M28" s="54"/>
      <c r="N28" s="54"/>
      <c r="O28" s="54"/>
      <c r="P28" s="54"/>
      <c r="Q28" s="54"/>
      <c r="R28" s="53"/>
      <c r="S28" s="30"/>
      <c r="T28" s="54"/>
      <c r="U28" s="54"/>
      <c r="V28" s="54"/>
      <c r="W28" s="54"/>
      <c r="X28" s="54"/>
      <c r="Y28" s="54"/>
      <c r="Z28" s="54"/>
      <c r="AA28" s="53"/>
      <c r="AB28" s="61"/>
      <c r="AC28" s="230"/>
      <c r="AD28" s="233"/>
      <c r="AE28" s="60"/>
      <c r="AF28" s="229"/>
      <c r="AG28" s="229"/>
      <c r="AH28" s="231"/>
      <c r="AI28" s="60"/>
      <c r="AJ28" s="229"/>
      <c r="AK28" s="230"/>
      <c r="AL28" s="230"/>
      <c r="AM28" s="232"/>
      <c r="AN28" s="60"/>
      <c r="AO28" s="54"/>
      <c r="AP28" s="54"/>
      <c r="AQ28" s="54"/>
      <c r="AR28" s="54"/>
      <c r="AS28" s="54"/>
      <c r="AT28" s="54"/>
      <c r="AU28" s="54"/>
      <c r="AV28" s="53"/>
      <c r="AW28" s="30"/>
      <c r="AX28" s="54"/>
      <c r="AY28" s="54"/>
      <c r="AZ28" s="54"/>
      <c r="BA28" s="54"/>
      <c r="BB28" s="54"/>
      <c r="BC28" s="54"/>
      <c r="BD28" s="54"/>
      <c r="BE28" s="53"/>
    </row>
    <row r="29" spans="1:57" ht="4.7" customHeight="1">
      <c r="A29" s="31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1"/>
      <c r="T29" s="39"/>
      <c r="U29" s="33"/>
      <c r="V29" s="31"/>
      <c r="W29" s="39"/>
      <c r="X29" s="33"/>
      <c r="Y29" s="31"/>
      <c r="Z29" s="39"/>
      <c r="AA29" s="33"/>
      <c r="AB29" s="55"/>
      <c r="AC29" s="13"/>
      <c r="AD29" s="13"/>
      <c r="AE29" s="31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/>
      <c r="AX29" s="39"/>
      <c r="AY29" s="33"/>
      <c r="AZ29" s="31"/>
      <c r="BA29" s="39"/>
      <c r="BB29" s="33"/>
      <c r="BC29" s="31"/>
      <c r="BD29" s="39"/>
      <c r="BE29" s="33"/>
    </row>
    <row r="30" spans="1:57" ht="4.7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39"/>
      <c r="AX30" s="39"/>
      <c r="AY30" s="39"/>
      <c r="AZ30" s="39"/>
      <c r="BA30" s="39"/>
      <c r="BB30" s="39"/>
      <c r="BC30" s="39"/>
      <c r="BD30" s="39"/>
      <c r="BE30" s="33"/>
    </row>
    <row r="31" spans="1:57" ht="18.95" customHeight="1">
      <c r="A31" s="286" t="s">
        <v>11</v>
      </c>
      <c r="B31" s="287"/>
      <c r="C31" s="287"/>
      <c r="D31" s="287" t="s">
        <v>32</v>
      </c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 t="s">
        <v>31</v>
      </c>
      <c r="V31" s="287"/>
      <c r="W31" s="287"/>
      <c r="X31" s="287" t="s">
        <v>14</v>
      </c>
      <c r="Y31" s="287"/>
      <c r="Z31" s="287" t="s">
        <v>30</v>
      </c>
      <c r="AA31" s="287"/>
      <c r="AB31" s="287"/>
      <c r="AC31" s="287"/>
      <c r="AD31" s="347" t="s">
        <v>29</v>
      </c>
      <c r="AE31" s="348"/>
      <c r="AF31" s="348"/>
      <c r="AG31" s="348"/>
      <c r="AH31" s="348"/>
      <c r="AI31" s="348"/>
      <c r="AJ31" s="348"/>
      <c r="AK31" s="348"/>
      <c r="AL31" s="349"/>
      <c r="AM31" s="237"/>
      <c r="AN31" s="337" t="s">
        <v>67</v>
      </c>
      <c r="AO31" s="338"/>
      <c r="AP31" s="338"/>
      <c r="AQ31" s="339"/>
      <c r="AR31" s="337" t="s">
        <v>68</v>
      </c>
      <c r="AS31" s="338"/>
      <c r="AT31" s="338"/>
      <c r="AU31" s="338"/>
      <c r="AV31" s="339"/>
      <c r="AW31" s="337" t="s">
        <v>203</v>
      </c>
      <c r="AX31" s="338"/>
      <c r="AY31" s="338"/>
      <c r="AZ31" s="338"/>
      <c r="BA31" s="338"/>
      <c r="BB31" s="338"/>
      <c r="BC31" s="338"/>
      <c r="BD31" s="338"/>
      <c r="BE31" s="339"/>
    </row>
    <row r="32" spans="1:57" ht="16.5" customHeight="1">
      <c r="A32" s="288" t="str">
        <f>IF(入力!B58="","",入力!B58)</f>
        <v/>
      </c>
      <c r="B32" s="289"/>
      <c r="C32" s="289"/>
      <c r="D32" s="290" t="str">
        <f>IF(入力!C58="","",入力!C58)</f>
        <v/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79" t="str">
        <f>IF(入力!D58="","",入力!D58)</f>
        <v/>
      </c>
      <c r="V32" s="279"/>
      <c r="W32" s="279"/>
      <c r="X32" s="281" t="str">
        <f>IF(入力!E58="","",入力!E58)</f>
        <v/>
      </c>
      <c r="Y32" s="281"/>
      <c r="Z32" s="285" t="str">
        <f>IF(入力!F58="","",入力!F58)</f>
        <v/>
      </c>
      <c r="AA32" s="285"/>
      <c r="AB32" s="285"/>
      <c r="AC32" s="285"/>
      <c r="AD32" s="14" t="str">
        <f>LEFT(RIGHT(" "&amp;入力!G58,9),1)</f>
        <v xml:space="preserve"> </v>
      </c>
      <c r="AE32" s="14" t="str">
        <f>LEFT(RIGHT(" "&amp;入力!G58,8),1)</f>
        <v xml:space="preserve"> </v>
      </c>
      <c r="AF32" s="14" t="str">
        <f>LEFT(RIGHT(" "&amp;入力!G58,7),1)</f>
        <v xml:space="preserve"> </v>
      </c>
      <c r="AG32" s="14" t="str">
        <f>LEFT(RIGHT(" "&amp;入力!G58,6),1)</f>
        <v xml:space="preserve"> </v>
      </c>
      <c r="AH32" s="14" t="str">
        <f>LEFT(RIGHT(" "&amp;入力!G58,5),1)</f>
        <v xml:space="preserve"> </v>
      </c>
      <c r="AI32" s="14" t="str">
        <f>LEFT(RIGHT(" "&amp;入力!G58,4),1)</f>
        <v xml:space="preserve"> </v>
      </c>
      <c r="AJ32" s="14" t="str">
        <f>LEFT(RIGHT(" "&amp;入力!G58,3),1)</f>
        <v xml:space="preserve"> </v>
      </c>
      <c r="AK32" s="14" t="str">
        <f>LEFT(RIGHT(" "&amp;入力!G58,2),1)</f>
        <v xml:space="preserve"> </v>
      </c>
      <c r="AL32" s="15" t="str">
        <f>IF(AND(AK32=" ",LEFT(RIGHT(" "&amp;入力!G58,1),1)="0"),"",LEFT(RIGHT(" "&amp;入力!G58,1),1))</f>
        <v/>
      </c>
      <c r="AM32" s="238"/>
      <c r="AN32" s="60"/>
      <c r="AO32" s="229"/>
      <c r="AP32" s="229"/>
      <c r="AQ32" s="231"/>
      <c r="AR32" s="60"/>
      <c r="AS32" s="229"/>
      <c r="AT32" s="230"/>
      <c r="AU32" s="230"/>
      <c r="AV32" s="232"/>
      <c r="AW32" s="60"/>
      <c r="AX32" s="54"/>
      <c r="AY32" s="54"/>
      <c r="AZ32" s="54"/>
      <c r="BA32" s="54"/>
      <c r="BB32" s="54"/>
      <c r="BC32" s="54"/>
      <c r="BD32" s="54"/>
      <c r="BE32" s="53"/>
    </row>
    <row r="33" spans="1:57" ht="4.7" customHeight="1">
      <c r="A33" s="288"/>
      <c r="B33" s="289"/>
      <c r="C33" s="289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79"/>
      <c r="V33" s="279"/>
      <c r="W33" s="279"/>
      <c r="X33" s="281"/>
      <c r="Y33" s="281"/>
      <c r="Z33" s="285"/>
      <c r="AA33" s="285"/>
      <c r="AB33" s="285"/>
      <c r="AC33" s="285"/>
      <c r="AD33" s="31"/>
      <c r="AE33" s="39"/>
      <c r="AF33" s="33"/>
      <c r="AG33" s="31"/>
      <c r="AH33" s="39"/>
      <c r="AI33" s="33"/>
      <c r="AJ33" s="31"/>
      <c r="AK33" s="39"/>
      <c r="AL33" s="40"/>
      <c r="AM33" s="238"/>
      <c r="AN33" s="31"/>
      <c r="AO33" s="32"/>
      <c r="AP33" s="32"/>
      <c r="AQ33" s="32"/>
      <c r="AR33" s="32"/>
      <c r="AS33" s="33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 customHeight="1">
      <c r="A34" s="256" t="str">
        <f>IF(入力!B59="","",入力!B59)</f>
        <v/>
      </c>
      <c r="B34" s="257"/>
      <c r="C34" s="258"/>
      <c r="D34" s="290" t="str">
        <f>IF(入力!C59="","",入力!C59)</f>
        <v/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79" t="str">
        <f>IF(入力!D59="","",入力!D59)</f>
        <v/>
      </c>
      <c r="V34" s="279"/>
      <c r="W34" s="279"/>
      <c r="X34" s="281" t="str">
        <f>IF(入力!E59="","",入力!E59)</f>
        <v/>
      </c>
      <c r="Y34" s="281"/>
      <c r="Z34" s="285" t="str">
        <f>IF(入力!F59="","",入力!F59)</f>
        <v/>
      </c>
      <c r="AA34" s="285"/>
      <c r="AB34" s="285"/>
      <c r="AC34" s="285"/>
      <c r="AD34" s="16" t="str">
        <f>LEFT(RIGHT(" "&amp;入力!G59,9),1)</f>
        <v xml:space="preserve"> </v>
      </c>
      <c r="AE34" s="17" t="str">
        <f>LEFT(RIGHT(" "&amp;入力!G59,8),1)</f>
        <v xml:space="preserve"> </v>
      </c>
      <c r="AF34" s="17" t="str">
        <f>LEFT(RIGHT(" "&amp;入力!G59,7),1)</f>
        <v xml:space="preserve"> </v>
      </c>
      <c r="AG34" s="17" t="str">
        <f>LEFT(RIGHT(" "&amp;入力!G59,6),1)</f>
        <v xml:space="preserve"> </v>
      </c>
      <c r="AH34" s="17" t="str">
        <f>LEFT(RIGHT(" "&amp;入力!G59,5),1)</f>
        <v xml:space="preserve"> </v>
      </c>
      <c r="AI34" s="17" t="str">
        <f>LEFT(RIGHT(" "&amp;入力!G59,4),1)</f>
        <v xml:space="preserve"> </v>
      </c>
      <c r="AJ34" s="17" t="str">
        <f>LEFT(RIGHT(" "&amp;入力!G59,3),1)</f>
        <v xml:space="preserve"> </v>
      </c>
      <c r="AK34" s="17" t="str">
        <f>LEFT(RIGHT(" "&amp;入力!G59,2),1)</f>
        <v xml:space="preserve"> </v>
      </c>
      <c r="AL34" s="15" t="str">
        <f>IF(AND(AK34=" ",LEFT(RIGHT(" "&amp;入力!G59,1),1)="0"),"",LEFT(RIGHT(" "&amp;入力!G59,1),1))</f>
        <v/>
      </c>
      <c r="AM34" s="238"/>
      <c r="AN34" s="60"/>
      <c r="AO34" s="229"/>
      <c r="AP34" s="229"/>
      <c r="AQ34" s="231"/>
      <c r="AR34" s="60"/>
      <c r="AS34" s="229"/>
      <c r="AT34" s="230"/>
      <c r="AU34" s="230"/>
      <c r="AV34" s="232"/>
      <c r="AW34" s="60"/>
      <c r="AX34" s="54"/>
      <c r="AY34" s="54"/>
      <c r="AZ34" s="54"/>
      <c r="BA34" s="54"/>
      <c r="BB34" s="54"/>
      <c r="BC34" s="54"/>
      <c r="BD34" s="54"/>
      <c r="BE34" s="53"/>
    </row>
    <row r="35" spans="1:57" ht="4.7" customHeight="1">
      <c r="A35" s="259"/>
      <c r="B35" s="260"/>
      <c r="C35" s="261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79"/>
      <c r="V35" s="279"/>
      <c r="W35" s="279"/>
      <c r="X35" s="281"/>
      <c r="Y35" s="281"/>
      <c r="Z35" s="285"/>
      <c r="AA35" s="285"/>
      <c r="AB35" s="285"/>
      <c r="AC35" s="285"/>
      <c r="AD35" s="31"/>
      <c r="AE35" s="39"/>
      <c r="AF35" s="33"/>
      <c r="AG35" s="31"/>
      <c r="AH35" s="39"/>
      <c r="AI35" s="33"/>
      <c r="AJ35" s="31"/>
      <c r="AK35" s="39"/>
      <c r="AL35" s="40"/>
      <c r="AM35" s="238"/>
      <c r="AN35" s="31"/>
      <c r="AO35" s="32"/>
      <c r="AP35" s="32"/>
      <c r="AQ35" s="32"/>
      <c r="AR35" s="32"/>
      <c r="AS35" s="33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6.5" customHeight="1">
      <c r="A36" s="256" t="str">
        <f>IF(入力!B60="","",入力!B60)</f>
        <v/>
      </c>
      <c r="B36" s="257"/>
      <c r="C36" s="258"/>
      <c r="D36" s="290" t="str">
        <f>IF(入力!C60="","",入力!C60)</f>
        <v/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79" t="str">
        <f>IF(入力!D60="","",入力!D60)</f>
        <v/>
      </c>
      <c r="V36" s="279"/>
      <c r="W36" s="279"/>
      <c r="X36" s="281" t="str">
        <f>IF(入力!E60="","",入力!E60)</f>
        <v/>
      </c>
      <c r="Y36" s="281"/>
      <c r="Z36" s="285" t="str">
        <f>IF(入力!F60="","",入力!F60)</f>
        <v/>
      </c>
      <c r="AA36" s="285"/>
      <c r="AB36" s="285"/>
      <c r="AC36" s="285"/>
      <c r="AD36" s="16" t="str">
        <f>LEFT(RIGHT(" "&amp;入力!G60,9),1)</f>
        <v xml:space="preserve"> </v>
      </c>
      <c r="AE36" s="17" t="str">
        <f>LEFT(RIGHT(" "&amp;入力!G60,8),1)</f>
        <v xml:space="preserve"> </v>
      </c>
      <c r="AF36" s="17" t="str">
        <f>LEFT(RIGHT(" "&amp;入力!G60,7),1)</f>
        <v xml:space="preserve"> </v>
      </c>
      <c r="AG36" s="17" t="str">
        <f>LEFT(RIGHT(" "&amp;入力!G60,6),1)</f>
        <v xml:space="preserve"> </v>
      </c>
      <c r="AH36" s="17" t="str">
        <f>LEFT(RIGHT(" "&amp;入力!G60,5),1)</f>
        <v xml:space="preserve"> </v>
      </c>
      <c r="AI36" s="17" t="str">
        <f>LEFT(RIGHT(" "&amp;入力!G60,4),1)</f>
        <v xml:space="preserve"> </v>
      </c>
      <c r="AJ36" s="17" t="str">
        <f>LEFT(RIGHT(" "&amp;入力!G60,3),1)</f>
        <v xml:space="preserve"> </v>
      </c>
      <c r="AK36" s="17" t="str">
        <f>LEFT(RIGHT(" "&amp;入力!G60,2),1)</f>
        <v xml:space="preserve"> </v>
      </c>
      <c r="AL36" s="15" t="str">
        <f>IF(AND(AK36=" ",LEFT(RIGHT(" "&amp;入力!G60,1),1)="0"),"",LEFT(RIGHT(" "&amp;入力!G60,1),1))</f>
        <v/>
      </c>
      <c r="AM36" s="238"/>
      <c r="AN36" s="60"/>
      <c r="AO36" s="229"/>
      <c r="AP36" s="229"/>
      <c r="AQ36" s="231"/>
      <c r="AR36" s="60"/>
      <c r="AS36" s="229"/>
      <c r="AT36" s="230"/>
      <c r="AU36" s="230"/>
      <c r="AV36" s="232"/>
      <c r="AW36" s="60"/>
      <c r="AX36" s="54"/>
      <c r="AY36" s="54"/>
      <c r="AZ36" s="54"/>
      <c r="BA36" s="54"/>
      <c r="BB36" s="54"/>
      <c r="BC36" s="54"/>
      <c r="BD36" s="54"/>
      <c r="BE36" s="53"/>
    </row>
    <row r="37" spans="1:57" ht="4.7" customHeight="1">
      <c r="A37" s="259"/>
      <c r="B37" s="260"/>
      <c r="C37" s="261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79"/>
      <c r="V37" s="279"/>
      <c r="W37" s="279"/>
      <c r="X37" s="281"/>
      <c r="Y37" s="281"/>
      <c r="Z37" s="285"/>
      <c r="AA37" s="285"/>
      <c r="AB37" s="285"/>
      <c r="AC37" s="285"/>
      <c r="AD37" s="31"/>
      <c r="AE37" s="39"/>
      <c r="AF37" s="33"/>
      <c r="AG37" s="31"/>
      <c r="AH37" s="39"/>
      <c r="AI37" s="33"/>
      <c r="AJ37" s="31"/>
      <c r="AK37" s="39"/>
      <c r="AL37" s="40"/>
      <c r="AM37" s="238"/>
      <c r="AN37" s="31"/>
      <c r="AO37" s="32"/>
      <c r="AP37" s="32"/>
      <c r="AQ37" s="32"/>
      <c r="AR37" s="32"/>
      <c r="AS37" s="33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</row>
    <row r="38" spans="1:57" ht="16.5" customHeight="1">
      <c r="A38" s="256" t="str">
        <f>IF(入力!B61="","",入力!B61)</f>
        <v/>
      </c>
      <c r="B38" s="257"/>
      <c r="C38" s="258"/>
      <c r="D38" s="290" t="str">
        <f>IF(入力!C61="","",入力!C61)</f>
        <v/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79" t="str">
        <f>IF(入力!D61="","",入力!D61)</f>
        <v/>
      </c>
      <c r="V38" s="279"/>
      <c r="W38" s="279"/>
      <c r="X38" s="281" t="str">
        <f>IF(入力!E61="","",入力!E61)</f>
        <v/>
      </c>
      <c r="Y38" s="281"/>
      <c r="Z38" s="285" t="str">
        <f>IF(入力!F61="","",入力!F61)</f>
        <v/>
      </c>
      <c r="AA38" s="285"/>
      <c r="AB38" s="285"/>
      <c r="AC38" s="285"/>
      <c r="AD38" s="16" t="str">
        <f>LEFT(RIGHT(" "&amp;入力!G61,9),1)</f>
        <v xml:space="preserve"> </v>
      </c>
      <c r="AE38" s="17" t="str">
        <f>LEFT(RIGHT(" "&amp;入力!G61,8),1)</f>
        <v xml:space="preserve"> </v>
      </c>
      <c r="AF38" s="17" t="str">
        <f>LEFT(RIGHT(" "&amp;入力!G61,7),1)</f>
        <v xml:space="preserve"> </v>
      </c>
      <c r="AG38" s="17" t="str">
        <f>LEFT(RIGHT(" "&amp;入力!G61,6),1)</f>
        <v xml:space="preserve"> </v>
      </c>
      <c r="AH38" s="17" t="str">
        <f>LEFT(RIGHT(" "&amp;入力!G61,5),1)</f>
        <v xml:space="preserve"> </v>
      </c>
      <c r="AI38" s="17" t="str">
        <f>LEFT(RIGHT(" "&amp;入力!G61,4),1)</f>
        <v xml:space="preserve"> </v>
      </c>
      <c r="AJ38" s="17" t="str">
        <f>LEFT(RIGHT(" "&amp;入力!G61,3),1)</f>
        <v xml:space="preserve"> </v>
      </c>
      <c r="AK38" s="17" t="str">
        <f>LEFT(RIGHT(" "&amp;入力!G61,2),1)</f>
        <v xml:space="preserve"> </v>
      </c>
      <c r="AL38" s="15" t="str">
        <f>IF(AND(AK38=" ",LEFT(RIGHT(" "&amp;入力!G61,1),1)="0"),"",LEFT(RIGHT(" "&amp;入力!G61,1),1))</f>
        <v/>
      </c>
      <c r="AM38" s="238"/>
      <c r="AN38" s="60"/>
      <c r="AO38" s="229"/>
      <c r="AP38" s="229"/>
      <c r="AQ38" s="231"/>
      <c r="AR38" s="60"/>
      <c r="AS38" s="229"/>
      <c r="AT38" s="230"/>
      <c r="AU38" s="230"/>
      <c r="AV38" s="232"/>
      <c r="AW38" s="60"/>
      <c r="AX38" s="54"/>
      <c r="AY38" s="54"/>
      <c r="AZ38" s="54"/>
      <c r="BA38" s="54"/>
      <c r="BB38" s="54"/>
      <c r="BC38" s="54"/>
      <c r="BD38" s="54"/>
      <c r="BE38" s="53"/>
    </row>
    <row r="39" spans="1:57" ht="4.7" customHeight="1">
      <c r="A39" s="259"/>
      <c r="B39" s="260"/>
      <c r="C39" s="261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79"/>
      <c r="V39" s="279"/>
      <c r="W39" s="279"/>
      <c r="X39" s="281"/>
      <c r="Y39" s="281"/>
      <c r="Z39" s="285"/>
      <c r="AA39" s="285"/>
      <c r="AB39" s="285"/>
      <c r="AC39" s="285"/>
      <c r="AD39" s="31"/>
      <c r="AE39" s="39"/>
      <c r="AF39" s="33"/>
      <c r="AG39" s="31"/>
      <c r="AH39" s="39"/>
      <c r="AI39" s="33"/>
      <c r="AJ39" s="31"/>
      <c r="AK39" s="39"/>
      <c r="AL39" s="40"/>
      <c r="AM39" s="238"/>
      <c r="AN39" s="31"/>
      <c r="AO39" s="32"/>
      <c r="AP39" s="32"/>
      <c r="AQ39" s="32"/>
      <c r="AR39" s="32"/>
      <c r="AS39" s="33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57" ht="16.5" customHeight="1">
      <c r="A40" s="256" t="str">
        <f>IF(入力!B62="","",入力!B62)</f>
        <v/>
      </c>
      <c r="B40" s="257"/>
      <c r="C40" s="258"/>
      <c r="D40" s="290" t="str">
        <f>IF(入力!C62="","",入力!C62)</f>
        <v/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79" t="str">
        <f>IF(入力!D62="","",入力!D62)</f>
        <v/>
      </c>
      <c r="V40" s="279"/>
      <c r="W40" s="279"/>
      <c r="X40" s="281" t="str">
        <f>IF(入力!E62="","",入力!E62)</f>
        <v/>
      </c>
      <c r="Y40" s="281"/>
      <c r="Z40" s="285" t="str">
        <f>IF(入力!F62="","",入力!F62)</f>
        <v/>
      </c>
      <c r="AA40" s="285"/>
      <c r="AB40" s="285"/>
      <c r="AC40" s="285"/>
      <c r="AD40" s="16" t="str">
        <f>LEFT(RIGHT(" "&amp;入力!G62,9),1)</f>
        <v xml:space="preserve"> </v>
      </c>
      <c r="AE40" s="17" t="str">
        <f>LEFT(RIGHT(" "&amp;入力!G62,8),1)</f>
        <v xml:space="preserve"> </v>
      </c>
      <c r="AF40" s="17" t="str">
        <f>LEFT(RIGHT(" "&amp;入力!G62,7),1)</f>
        <v xml:space="preserve"> </v>
      </c>
      <c r="AG40" s="17" t="str">
        <f>LEFT(RIGHT(" "&amp;入力!G62,6),1)</f>
        <v xml:space="preserve"> </v>
      </c>
      <c r="AH40" s="17" t="str">
        <f>LEFT(RIGHT(" "&amp;入力!G62,5),1)</f>
        <v xml:space="preserve"> </v>
      </c>
      <c r="AI40" s="17" t="str">
        <f>LEFT(RIGHT(" "&amp;入力!G62,4),1)</f>
        <v xml:space="preserve"> </v>
      </c>
      <c r="AJ40" s="17" t="str">
        <f>LEFT(RIGHT(" "&amp;入力!G62,3),1)</f>
        <v xml:space="preserve"> </v>
      </c>
      <c r="AK40" s="17" t="str">
        <f>LEFT(RIGHT(" "&amp;入力!G62,2),1)</f>
        <v xml:space="preserve"> </v>
      </c>
      <c r="AL40" s="15" t="str">
        <f>IF(AND(AK40=" ",LEFT(RIGHT(" "&amp;入力!G62,1),1)="0"),"",LEFT(RIGHT(" "&amp;入力!G62,1),1))</f>
        <v/>
      </c>
      <c r="AM40" s="238"/>
      <c r="AN40" s="60"/>
      <c r="AO40" s="229"/>
      <c r="AP40" s="229"/>
      <c r="AQ40" s="231"/>
      <c r="AR40" s="60"/>
      <c r="AS40" s="229"/>
      <c r="AT40" s="230"/>
      <c r="AU40" s="230"/>
      <c r="AV40" s="232"/>
      <c r="AW40" s="60"/>
      <c r="AX40" s="54"/>
      <c r="AY40" s="54"/>
      <c r="AZ40" s="54"/>
      <c r="BA40" s="54"/>
      <c r="BB40" s="54"/>
      <c r="BC40" s="54"/>
      <c r="BD40" s="54"/>
      <c r="BE40" s="53"/>
    </row>
    <row r="41" spans="1:57" ht="4.7" customHeight="1">
      <c r="A41" s="259"/>
      <c r="B41" s="260"/>
      <c r="C41" s="261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79"/>
      <c r="V41" s="279"/>
      <c r="W41" s="279"/>
      <c r="X41" s="281"/>
      <c r="Y41" s="281"/>
      <c r="Z41" s="285"/>
      <c r="AA41" s="285"/>
      <c r="AB41" s="285"/>
      <c r="AC41" s="285"/>
      <c r="AD41" s="31"/>
      <c r="AE41" s="39"/>
      <c r="AF41" s="33"/>
      <c r="AG41" s="31"/>
      <c r="AH41" s="39"/>
      <c r="AI41" s="33"/>
      <c r="AJ41" s="31"/>
      <c r="AK41" s="39"/>
      <c r="AL41" s="40"/>
      <c r="AM41" s="238"/>
      <c r="AN41" s="31"/>
      <c r="AO41" s="32"/>
      <c r="AP41" s="32"/>
      <c r="AQ41" s="32"/>
      <c r="AR41" s="32"/>
      <c r="AS41" s="33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</row>
    <row r="42" spans="1:57" ht="16.5" customHeight="1">
      <c r="A42" s="256" t="str">
        <f>IF(入力!B63="","",入力!B63)</f>
        <v/>
      </c>
      <c r="B42" s="257"/>
      <c r="C42" s="258"/>
      <c r="D42" s="290" t="str">
        <f>IF(入力!C63="","",入力!C63)</f>
        <v/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79" t="str">
        <f>IF(入力!D63="","",入力!D63)</f>
        <v/>
      </c>
      <c r="V42" s="279"/>
      <c r="W42" s="279"/>
      <c r="X42" s="281" t="str">
        <f>IF(入力!E63="","",入力!E63)</f>
        <v/>
      </c>
      <c r="Y42" s="281"/>
      <c r="Z42" s="285" t="str">
        <f>IF(入力!F63="","",入力!F63)</f>
        <v/>
      </c>
      <c r="AA42" s="285"/>
      <c r="AB42" s="285"/>
      <c r="AC42" s="285"/>
      <c r="AD42" s="16" t="str">
        <f>LEFT(RIGHT(" "&amp;入力!G63,9),1)</f>
        <v xml:space="preserve"> </v>
      </c>
      <c r="AE42" s="17" t="str">
        <f>LEFT(RIGHT(" "&amp;入力!G63,8),1)</f>
        <v xml:space="preserve"> </v>
      </c>
      <c r="AF42" s="17" t="str">
        <f>LEFT(RIGHT(" "&amp;入力!G63,7),1)</f>
        <v xml:space="preserve"> </v>
      </c>
      <c r="AG42" s="17" t="str">
        <f>LEFT(RIGHT(" "&amp;入力!G63,6),1)</f>
        <v xml:space="preserve"> </v>
      </c>
      <c r="AH42" s="17" t="str">
        <f>LEFT(RIGHT(" "&amp;入力!G63,5),1)</f>
        <v xml:space="preserve"> </v>
      </c>
      <c r="AI42" s="17" t="str">
        <f>LEFT(RIGHT(" "&amp;入力!G63,4),1)</f>
        <v xml:space="preserve"> </v>
      </c>
      <c r="AJ42" s="17" t="str">
        <f>LEFT(RIGHT(" "&amp;入力!G63,3),1)</f>
        <v xml:space="preserve"> </v>
      </c>
      <c r="AK42" s="17" t="str">
        <f>LEFT(RIGHT(" "&amp;入力!G63,2),1)</f>
        <v xml:space="preserve"> </v>
      </c>
      <c r="AL42" s="15" t="str">
        <f>IF(AND(AK42=" ",LEFT(RIGHT(" "&amp;入力!G63,1),1)="0"),"",LEFT(RIGHT(" "&amp;入力!G63,1),1))</f>
        <v/>
      </c>
      <c r="AM42" s="238"/>
      <c r="AN42" s="60"/>
      <c r="AO42" s="229"/>
      <c r="AP42" s="229"/>
      <c r="AQ42" s="231"/>
      <c r="AR42" s="60"/>
      <c r="AS42" s="229"/>
      <c r="AT42" s="230"/>
      <c r="AU42" s="230"/>
      <c r="AV42" s="232"/>
      <c r="AW42" s="60"/>
      <c r="AX42" s="54"/>
      <c r="AY42" s="54"/>
      <c r="AZ42" s="54"/>
      <c r="BA42" s="54"/>
      <c r="BB42" s="54"/>
      <c r="BC42" s="54"/>
      <c r="BD42" s="54"/>
      <c r="BE42" s="53"/>
    </row>
    <row r="43" spans="1:57" ht="4.7" customHeight="1">
      <c r="A43" s="259"/>
      <c r="B43" s="260"/>
      <c r="C43" s="261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79"/>
      <c r="V43" s="279"/>
      <c r="W43" s="279"/>
      <c r="X43" s="281"/>
      <c r="Y43" s="281"/>
      <c r="Z43" s="285"/>
      <c r="AA43" s="285"/>
      <c r="AB43" s="285"/>
      <c r="AC43" s="285"/>
      <c r="AD43" s="31"/>
      <c r="AE43" s="39"/>
      <c r="AF43" s="33"/>
      <c r="AG43" s="31"/>
      <c r="AH43" s="39"/>
      <c r="AI43" s="33"/>
      <c r="AJ43" s="31"/>
      <c r="AK43" s="39"/>
      <c r="AL43" s="40"/>
      <c r="AM43" s="238"/>
      <c r="AN43" s="31"/>
      <c r="AO43" s="32"/>
      <c r="AP43" s="32"/>
      <c r="AQ43" s="32"/>
      <c r="AR43" s="32"/>
      <c r="AS43" s="33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</row>
    <row r="44" spans="1:57" ht="16.5" customHeight="1">
      <c r="A44" s="256" t="str">
        <f>IF(入力!B64="","",入力!B64)</f>
        <v/>
      </c>
      <c r="B44" s="257"/>
      <c r="C44" s="258"/>
      <c r="D44" s="290" t="str">
        <f>IF(入力!C64="","",入力!C64)</f>
        <v/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79" t="str">
        <f>IF(入力!D64="","",入力!D64)</f>
        <v/>
      </c>
      <c r="V44" s="279"/>
      <c r="W44" s="279"/>
      <c r="X44" s="281" t="str">
        <f>IF(入力!E64="","",入力!E64)</f>
        <v/>
      </c>
      <c r="Y44" s="281"/>
      <c r="Z44" s="285" t="str">
        <f>IF(入力!F64="","",入力!F64)</f>
        <v/>
      </c>
      <c r="AA44" s="285"/>
      <c r="AB44" s="285"/>
      <c r="AC44" s="285"/>
      <c r="AD44" s="16" t="str">
        <f>LEFT(RIGHT(" "&amp;入力!G64,9),1)</f>
        <v xml:space="preserve"> </v>
      </c>
      <c r="AE44" s="17" t="str">
        <f>LEFT(RIGHT(" "&amp;入力!G64,8),1)</f>
        <v xml:space="preserve"> </v>
      </c>
      <c r="AF44" s="17" t="str">
        <f>LEFT(RIGHT(" "&amp;入力!G64,7),1)</f>
        <v xml:space="preserve"> </v>
      </c>
      <c r="AG44" s="17" t="str">
        <f>LEFT(RIGHT(" "&amp;入力!G64,6),1)</f>
        <v xml:space="preserve"> </v>
      </c>
      <c r="AH44" s="17" t="str">
        <f>LEFT(RIGHT(" "&amp;入力!G64,5),1)</f>
        <v xml:space="preserve"> </v>
      </c>
      <c r="AI44" s="17" t="str">
        <f>LEFT(RIGHT(" "&amp;入力!G64,4),1)</f>
        <v xml:space="preserve"> </v>
      </c>
      <c r="AJ44" s="17" t="str">
        <f>LEFT(RIGHT(" "&amp;入力!G64,3),1)</f>
        <v xml:space="preserve"> </v>
      </c>
      <c r="AK44" s="17" t="str">
        <f>LEFT(RIGHT(" "&amp;入力!G64,2),1)</f>
        <v xml:space="preserve"> </v>
      </c>
      <c r="AL44" s="15" t="str">
        <f>IF(AND(AK44=" ",LEFT(RIGHT(" "&amp;入力!G64,1),1)="0"),"",LEFT(RIGHT(" "&amp;入力!G64,1),1))</f>
        <v/>
      </c>
      <c r="AM44" s="238"/>
      <c r="AN44" s="60"/>
      <c r="AO44" s="229"/>
      <c r="AP44" s="229"/>
      <c r="AQ44" s="231"/>
      <c r="AR44" s="60"/>
      <c r="AS44" s="229"/>
      <c r="AT44" s="230"/>
      <c r="AU44" s="230"/>
      <c r="AV44" s="232"/>
      <c r="AW44" s="60"/>
      <c r="AX44" s="54"/>
      <c r="AY44" s="54"/>
      <c r="AZ44" s="54"/>
      <c r="BA44" s="54"/>
      <c r="BB44" s="54"/>
      <c r="BC44" s="54"/>
      <c r="BD44" s="54"/>
      <c r="BE44" s="53"/>
    </row>
    <row r="45" spans="1:57" ht="4.7" customHeight="1">
      <c r="A45" s="259"/>
      <c r="B45" s="260"/>
      <c r="C45" s="261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79"/>
      <c r="V45" s="279"/>
      <c r="W45" s="279"/>
      <c r="X45" s="281"/>
      <c r="Y45" s="281"/>
      <c r="Z45" s="285"/>
      <c r="AA45" s="285"/>
      <c r="AB45" s="285"/>
      <c r="AC45" s="285"/>
      <c r="AD45" s="31"/>
      <c r="AE45" s="39"/>
      <c r="AF45" s="33"/>
      <c r="AG45" s="31"/>
      <c r="AH45" s="39"/>
      <c r="AI45" s="33"/>
      <c r="AJ45" s="31"/>
      <c r="AK45" s="39"/>
      <c r="AL45" s="40"/>
      <c r="AM45" s="238"/>
      <c r="AN45" s="31"/>
      <c r="AO45" s="32"/>
      <c r="AP45" s="32"/>
      <c r="AQ45" s="32"/>
      <c r="AR45" s="32"/>
      <c r="AS45" s="33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</row>
    <row r="46" spans="1:57" ht="16.5" customHeight="1">
      <c r="A46" s="256" t="str">
        <f>IF(入力!B65="","",入力!B65)</f>
        <v/>
      </c>
      <c r="B46" s="257"/>
      <c r="C46" s="258"/>
      <c r="D46" s="290" t="str">
        <f>IF(入力!C65="","",入力!C65)</f>
        <v/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79" t="str">
        <f>IF(入力!D65="","",入力!D65)</f>
        <v/>
      </c>
      <c r="V46" s="279"/>
      <c r="W46" s="279"/>
      <c r="X46" s="281" t="str">
        <f>IF(入力!E65="","",入力!E65)</f>
        <v/>
      </c>
      <c r="Y46" s="281"/>
      <c r="Z46" s="285" t="str">
        <f>IF(入力!F65="","",入力!F65)</f>
        <v/>
      </c>
      <c r="AA46" s="285"/>
      <c r="AB46" s="285"/>
      <c r="AC46" s="285"/>
      <c r="AD46" s="16" t="str">
        <f>LEFT(RIGHT(" "&amp;入力!G65,9),1)</f>
        <v xml:space="preserve"> </v>
      </c>
      <c r="AE46" s="17" t="str">
        <f>LEFT(RIGHT(" "&amp;入力!G65,8),1)</f>
        <v xml:space="preserve"> </v>
      </c>
      <c r="AF46" s="17" t="str">
        <f>LEFT(RIGHT(" "&amp;入力!G65,7),1)</f>
        <v xml:space="preserve"> </v>
      </c>
      <c r="AG46" s="17" t="str">
        <f>LEFT(RIGHT(" "&amp;入力!G65,6),1)</f>
        <v xml:space="preserve"> </v>
      </c>
      <c r="AH46" s="17" t="str">
        <f>LEFT(RIGHT(" "&amp;入力!G65,5),1)</f>
        <v xml:space="preserve"> </v>
      </c>
      <c r="AI46" s="17" t="str">
        <f>LEFT(RIGHT(" "&amp;入力!G65,4),1)</f>
        <v xml:space="preserve"> </v>
      </c>
      <c r="AJ46" s="17" t="str">
        <f>LEFT(RIGHT(" "&amp;入力!G65,3),1)</f>
        <v xml:space="preserve"> </v>
      </c>
      <c r="AK46" s="17" t="str">
        <f>LEFT(RIGHT(" "&amp;入力!G65,2),1)</f>
        <v xml:space="preserve"> </v>
      </c>
      <c r="AL46" s="15" t="str">
        <f>IF(AND(AK46=" ",LEFT(RIGHT(" "&amp;入力!G65,1),1)="0"),"",LEFT(RIGHT(" "&amp;入力!G65,1),1))</f>
        <v/>
      </c>
      <c r="AM46" s="238"/>
      <c r="AN46" s="60"/>
      <c r="AO46" s="229"/>
      <c r="AP46" s="229"/>
      <c r="AQ46" s="231"/>
      <c r="AR46" s="60"/>
      <c r="AS46" s="229"/>
      <c r="AT46" s="230"/>
      <c r="AU46" s="230"/>
      <c r="AV46" s="232"/>
      <c r="AW46" s="60"/>
      <c r="AX46" s="54"/>
      <c r="AY46" s="54"/>
      <c r="AZ46" s="54"/>
      <c r="BA46" s="54"/>
      <c r="BB46" s="54"/>
      <c r="BC46" s="54"/>
      <c r="BD46" s="54"/>
      <c r="BE46" s="53"/>
    </row>
    <row r="47" spans="1:57" ht="4.7" customHeight="1">
      <c r="A47" s="259"/>
      <c r="B47" s="260"/>
      <c r="C47" s="261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79"/>
      <c r="V47" s="279"/>
      <c r="W47" s="279"/>
      <c r="X47" s="281"/>
      <c r="Y47" s="281"/>
      <c r="Z47" s="285"/>
      <c r="AA47" s="285"/>
      <c r="AB47" s="285"/>
      <c r="AC47" s="285"/>
      <c r="AD47" s="31"/>
      <c r="AE47" s="39"/>
      <c r="AF47" s="33"/>
      <c r="AG47" s="31"/>
      <c r="AH47" s="39"/>
      <c r="AI47" s="33"/>
      <c r="AJ47" s="31"/>
      <c r="AK47" s="39"/>
      <c r="AL47" s="40"/>
      <c r="AM47" s="238"/>
      <c r="AN47" s="31"/>
      <c r="AO47" s="32"/>
      <c r="AP47" s="32"/>
      <c r="AQ47" s="32"/>
      <c r="AR47" s="32"/>
      <c r="AS47" s="33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</row>
    <row r="48" spans="1:57" ht="16.5" customHeight="1">
      <c r="A48" s="256" t="str">
        <f>IF(入力!B66="","",入力!B66)</f>
        <v/>
      </c>
      <c r="B48" s="257"/>
      <c r="C48" s="258"/>
      <c r="D48" s="273" t="str">
        <f>IF(入力!C66="","",入力!C66)</f>
        <v/>
      </c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/>
      <c r="U48" s="279" t="str">
        <f>IF(入力!D66="","",入力!D66)</f>
        <v/>
      </c>
      <c r="V48" s="279"/>
      <c r="W48" s="279"/>
      <c r="X48" s="281" t="str">
        <f>IF(入力!E66="","",入力!E66)</f>
        <v/>
      </c>
      <c r="Y48" s="281"/>
      <c r="Z48" s="285" t="str">
        <f>IF(入力!F66="","",入力!F66)</f>
        <v/>
      </c>
      <c r="AA48" s="285"/>
      <c r="AB48" s="285"/>
      <c r="AC48" s="285"/>
      <c r="AD48" s="16" t="str">
        <f>LEFT(RIGHT(" "&amp;入力!G66,9),1)</f>
        <v xml:space="preserve"> </v>
      </c>
      <c r="AE48" s="17" t="str">
        <f>LEFT(RIGHT(" "&amp;入力!G66,8),1)</f>
        <v xml:space="preserve"> </v>
      </c>
      <c r="AF48" s="17" t="str">
        <f>LEFT(RIGHT(" "&amp;入力!G66,7),1)</f>
        <v xml:space="preserve"> </v>
      </c>
      <c r="AG48" s="17" t="str">
        <f>LEFT(RIGHT(" "&amp;入力!G66,6),1)</f>
        <v xml:space="preserve"> </v>
      </c>
      <c r="AH48" s="17" t="str">
        <f>LEFT(RIGHT(" "&amp;入力!G66,5),1)</f>
        <v xml:space="preserve"> </v>
      </c>
      <c r="AI48" s="17" t="str">
        <f>LEFT(RIGHT(" "&amp;入力!G66,4),1)</f>
        <v xml:space="preserve"> </v>
      </c>
      <c r="AJ48" s="17" t="str">
        <f>LEFT(RIGHT(" "&amp;入力!G66,3),1)</f>
        <v xml:space="preserve"> </v>
      </c>
      <c r="AK48" s="17" t="str">
        <f>LEFT(RIGHT(" "&amp;入力!G66,2),1)</f>
        <v xml:space="preserve"> </v>
      </c>
      <c r="AL48" s="15" t="str">
        <f>IF(AND(AK48=" ",LEFT(RIGHT(" "&amp;入力!G66,1),1)="0"),"",LEFT(RIGHT(" "&amp;入力!G66,1),1))</f>
        <v/>
      </c>
      <c r="AM48" s="238"/>
      <c r="AN48" s="60"/>
      <c r="AO48" s="229"/>
      <c r="AP48" s="229"/>
      <c r="AQ48" s="231"/>
      <c r="AR48" s="60"/>
      <c r="AS48" s="229"/>
      <c r="AT48" s="230"/>
      <c r="AU48" s="230"/>
      <c r="AV48" s="232"/>
      <c r="AW48" s="60"/>
      <c r="AX48" s="54"/>
      <c r="AY48" s="54"/>
      <c r="AZ48" s="54"/>
      <c r="BA48" s="54"/>
      <c r="BB48" s="54"/>
      <c r="BC48" s="54"/>
      <c r="BD48" s="54"/>
      <c r="BE48" s="53"/>
    </row>
    <row r="49" spans="1:57" ht="4.7" customHeight="1">
      <c r="A49" s="259"/>
      <c r="B49" s="260"/>
      <c r="C49" s="261"/>
      <c r="D49" s="439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1"/>
      <c r="U49" s="279"/>
      <c r="V49" s="279"/>
      <c r="W49" s="279"/>
      <c r="X49" s="281"/>
      <c r="Y49" s="281"/>
      <c r="Z49" s="285"/>
      <c r="AA49" s="285"/>
      <c r="AB49" s="285"/>
      <c r="AC49" s="285"/>
      <c r="AD49" s="31"/>
      <c r="AE49" s="39"/>
      <c r="AF49" s="33"/>
      <c r="AG49" s="31"/>
      <c r="AH49" s="39"/>
      <c r="AI49" s="33"/>
      <c r="AJ49" s="31"/>
      <c r="AK49" s="39"/>
      <c r="AL49" s="40"/>
      <c r="AM49" s="238"/>
      <c r="AN49" s="31"/>
      <c r="AO49" s="32"/>
      <c r="AP49" s="32"/>
      <c r="AQ49" s="32"/>
      <c r="AR49" s="32"/>
      <c r="AS49" s="33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</row>
    <row r="50" spans="1:57" ht="16.5" customHeight="1">
      <c r="A50" s="288" t="str">
        <f>IF(入力!B67="","",入力!B67)</f>
        <v/>
      </c>
      <c r="B50" s="289"/>
      <c r="C50" s="289"/>
      <c r="D50" s="290" t="str">
        <f>IF(入力!C67="","",入力!C67)</f>
        <v/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79" t="str">
        <f>IF(入力!D67="","",入力!D67)</f>
        <v/>
      </c>
      <c r="V50" s="279"/>
      <c r="W50" s="279"/>
      <c r="X50" s="281" t="str">
        <f>IF(入力!E67="","",入力!E67)</f>
        <v/>
      </c>
      <c r="Y50" s="281"/>
      <c r="Z50" s="285" t="str">
        <f>IF(入力!F67="","",入力!F67)</f>
        <v/>
      </c>
      <c r="AA50" s="285"/>
      <c r="AB50" s="285"/>
      <c r="AC50" s="285"/>
      <c r="AD50" s="16" t="str">
        <f>LEFT(RIGHT(" "&amp;入力!G67,9),1)</f>
        <v xml:space="preserve"> </v>
      </c>
      <c r="AE50" s="17" t="str">
        <f>LEFT(RIGHT(" "&amp;入力!G67,8),1)</f>
        <v xml:space="preserve"> </v>
      </c>
      <c r="AF50" s="17" t="str">
        <f>LEFT(RIGHT(" "&amp;入力!G67,7),1)</f>
        <v xml:space="preserve"> </v>
      </c>
      <c r="AG50" s="17" t="str">
        <f>LEFT(RIGHT(" "&amp;入力!G67,6),1)</f>
        <v xml:space="preserve"> </v>
      </c>
      <c r="AH50" s="17" t="str">
        <f>LEFT(RIGHT(" "&amp;入力!G67,5),1)</f>
        <v xml:space="preserve"> </v>
      </c>
      <c r="AI50" s="17" t="str">
        <f>LEFT(RIGHT(" "&amp;入力!G67,4),1)</f>
        <v xml:space="preserve"> </v>
      </c>
      <c r="AJ50" s="17" t="str">
        <f>LEFT(RIGHT(" "&amp;入力!G67,3),1)</f>
        <v xml:space="preserve"> </v>
      </c>
      <c r="AK50" s="17" t="str">
        <f>LEFT(RIGHT(" "&amp;入力!G67,2),1)</f>
        <v xml:space="preserve"> </v>
      </c>
      <c r="AL50" s="15" t="str">
        <f>IF(AND(AK50=" ",LEFT(RIGHT(" "&amp;入力!G67,1),1)="0"),"",LEFT(RIGHT(" "&amp;入力!G67,1),1))</f>
        <v/>
      </c>
      <c r="AM50" s="238"/>
      <c r="AN50" s="60"/>
      <c r="AO50" s="229"/>
      <c r="AP50" s="229"/>
      <c r="AQ50" s="231"/>
      <c r="AR50" s="60"/>
      <c r="AS50" s="229"/>
      <c r="AT50" s="230"/>
      <c r="AU50" s="230"/>
      <c r="AV50" s="232"/>
      <c r="AW50" s="60"/>
      <c r="AX50" s="54"/>
      <c r="AY50" s="54"/>
      <c r="AZ50" s="54"/>
      <c r="BA50" s="54"/>
      <c r="BB50" s="54"/>
      <c r="BC50" s="54"/>
      <c r="BD50" s="54"/>
      <c r="BE50" s="53"/>
    </row>
    <row r="51" spans="1:57" ht="4.7" customHeight="1" thickBot="1">
      <c r="A51" s="393"/>
      <c r="B51" s="394"/>
      <c r="C51" s="394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292"/>
      <c r="V51" s="292"/>
      <c r="W51" s="292"/>
      <c r="X51" s="378"/>
      <c r="Y51" s="378"/>
      <c r="Z51" s="438"/>
      <c r="AA51" s="438"/>
      <c r="AB51" s="438"/>
      <c r="AC51" s="438"/>
      <c r="AD51" s="41"/>
      <c r="AE51" s="25"/>
      <c r="AF51" s="36"/>
      <c r="AG51" s="41"/>
      <c r="AH51" s="25"/>
      <c r="AI51" s="36"/>
      <c r="AJ51" s="41"/>
      <c r="AK51" s="25"/>
      <c r="AL51" s="38"/>
      <c r="AM51" s="238"/>
      <c r="AN51" s="31"/>
      <c r="AO51" s="32"/>
      <c r="AP51" s="32"/>
      <c r="AQ51" s="32"/>
      <c r="AR51" s="32"/>
      <c r="AS51" s="33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</row>
    <row r="52" spans="1:57" ht="16.5" customHeight="1" thickBot="1">
      <c r="A52" s="42" t="s">
        <v>33</v>
      </c>
    </row>
    <row r="53" spans="1:57" ht="18" customHeight="1" thickTop="1" thickBot="1">
      <c r="A53" s="253" t="s">
        <v>73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V53" s="253" t="s">
        <v>74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5"/>
    </row>
    <row r="54" spans="1:57" ht="18" customHeight="1" thickTop="1" thickBot="1">
      <c r="A54" s="250" t="s">
        <v>62</v>
      </c>
      <c r="B54" s="251"/>
      <c r="C54" s="248" t="s">
        <v>63</v>
      </c>
      <c r="D54" s="249"/>
      <c r="E54" s="250"/>
      <c r="F54" s="251"/>
      <c r="G54" s="248"/>
      <c r="H54" s="249"/>
      <c r="I54" s="250"/>
      <c r="J54" s="251"/>
      <c r="K54" s="248"/>
      <c r="L54" s="249"/>
      <c r="M54" s="250"/>
      <c r="N54" s="249"/>
      <c r="O54" s="250"/>
      <c r="P54" s="251"/>
      <c r="Q54" s="248"/>
      <c r="R54" s="251"/>
      <c r="S54" s="248"/>
      <c r="T54" s="249"/>
      <c r="U54" s="63"/>
      <c r="V54" s="250" t="s">
        <v>61</v>
      </c>
      <c r="W54" s="251"/>
      <c r="X54" s="248" t="s">
        <v>62</v>
      </c>
      <c r="Y54" s="251"/>
      <c r="Z54" s="248" t="s">
        <v>63</v>
      </c>
      <c r="AA54" s="251"/>
      <c r="AB54" s="248"/>
      <c r="AC54" s="251"/>
      <c r="AD54" s="248"/>
      <c r="AE54" s="251"/>
      <c r="AF54" s="248"/>
      <c r="AG54" s="251"/>
      <c r="AH54" s="248"/>
      <c r="AI54" s="251"/>
      <c r="AJ54" s="248"/>
      <c r="AK54" s="251"/>
      <c r="AL54" s="248"/>
      <c r="AM54" s="249"/>
      <c r="AN54" s="250"/>
      <c r="AO54" s="251"/>
      <c r="AP54" s="248"/>
      <c r="AQ54" s="249"/>
      <c r="AR54" s="250"/>
      <c r="AS54" s="251"/>
      <c r="AT54" s="248"/>
      <c r="AU54" s="249"/>
      <c r="AV54" s="250"/>
      <c r="AW54" s="249"/>
      <c r="AX54" s="250"/>
      <c r="AY54" s="251"/>
      <c r="AZ54" s="248"/>
      <c r="BA54" s="251"/>
      <c r="BB54" s="248"/>
      <c r="BC54" s="251"/>
      <c r="BD54" s="248"/>
      <c r="BE54" s="249"/>
    </row>
    <row r="55" spans="1:57" ht="18" customHeight="1" thickTop="1">
      <c r="A55" s="252" t="s">
        <v>76</v>
      </c>
      <c r="B55" s="252"/>
      <c r="C55" s="252"/>
      <c r="D55" s="252"/>
      <c r="E55" s="252" t="s">
        <v>80</v>
      </c>
      <c r="F55" s="252"/>
      <c r="G55" s="252"/>
      <c r="H55" s="252"/>
      <c r="I55" s="252" t="s">
        <v>77</v>
      </c>
      <c r="J55" s="252"/>
      <c r="K55" s="252"/>
      <c r="L55" s="252"/>
      <c r="M55" s="252" t="s">
        <v>75</v>
      </c>
      <c r="N55" s="252"/>
      <c r="O55" s="252" t="s">
        <v>78</v>
      </c>
      <c r="P55" s="252"/>
      <c r="Q55" s="252"/>
      <c r="R55" s="252"/>
      <c r="S55" s="252"/>
      <c r="T55" s="252"/>
      <c r="U55" s="63"/>
      <c r="V55" s="252" t="s">
        <v>79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 t="s">
        <v>80</v>
      </c>
      <c r="AO55" s="252"/>
      <c r="AP55" s="252"/>
      <c r="AQ55" s="252"/>
      <c r="AR55" s="252" t="s">
        <v>77</v>
      </c>
      <c r="AS55" s="252"/>
      <c r="AT55" s="252"/>
      <c r="AU55" s="252"/>
      <c r="AV55" s="252" t="s">
        <v>75</v>
      </c>
      <c r="AW55" s="252"/>
      <c r="AX55" s="252" t="s">
        <v>78</v>
      </c>
      <c r="AY55" s="252"/>
      <c r="AZ55" s="252"/>
      <c r="BA55" s="252"/>
      <c r="BB55" s="252"/>
      <c r="BC55" s="252"/>
      <c r="BD55" s="252"/>
      <c r="BE55" s="252"/>
    </row>
    <row r="56" spans="1:57" ht="21.95" customHeight="1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63"/>
      <c r="V56" s="63"/>
      <c r="W56" s="63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</row>
    <row r="57" spans="1:57">
      <c r="AP57" s="306" t="s">
        <v>21</v>
      </c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</row>
    <row r="58" spans="1:57" s="19" customFormat="1" ht="21">
      <c r="A58" s="18" t="str">
        <f>A2</f>
        <v>株式会社 タイコー技建 御中</v>
      </c>
      <c r="S58" s="20" t="s">
        <v>19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314">
        <f>AD2</f>
        <v>44561</v>
      </c>
      <c r="AE58" s="314"/>
      <c r="AF58" s="314"/>
      <c r="AG58" s="315" t="s">
        <v>47</v>
      </c>
      <c r="AH58" s="315"/>
      <c r="AI58" s="350" t="s">
        <v>34</v>
      </c>
      <c r="AJ58" s="350"/>
      <c r="AK58" s="350"/>
      <c r="AL58" s="350"/>
      <c r="AM58" s="317" t="s">
        <v>22</v>
      </c>
      <c r="AN58" s="31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</row>
    <row r="59" spans="1:57" s="19" customFormat="1" ht="6.75" customHeight="1">
      <c r="A59" s="18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51"/>
      <c r="AL59" s="51"/>
      <c r="AM59" s="318"/>
      <c r="AN59" s="318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</row>
    <row r="60" spans="1:57" s="19" customFormat="1" ht="21">
      <c r="A60" s="18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</row>
    <row r="61" spans="1:57" ht="15" customHeight="1">
      <c r="A61" s="59"/>
      <c r="B61" s="59"/>
      <c r="C61" s="59"/>
      <c r="AN61" s="308" t="s">
        <v>20</v>
      </c>
      <c r="AO61" s="308"/>
      <c r="AP61" s="308"/>
      <c r="AS61" s="325" t="s">
        <v>41</v>
      </c>
      <c r="AT61" s="325"/>
      <c r="AU61" s="333">
        <f>AU5</f>
        <v>44561</v>
      </c>
      <c r="AV61" s="333"/>
      <c r="AW61" s="333"/>
      <c r="AX61" s="333"/>
      <c r="AY61" s="333"/>
      <c r="AZ61" s="333"/>
      <c r="BA61" s="333"/>
      <c r="BB61" s="333"/>
      <c r="BC61" s="333"/>
      <c r="BD61" s="333"/>
      <c r="BE61" s="333"/>
    </row>
    <row r="62" spans="1:57" ht="9" customHeight="1" thickBot="1">
      <c r="P62" s="304" t="s">
        <v>2</v>
      </c>
      <c r="Q62" s="304"/>
      <c r="R62" s="304"/>
      <c r="S62" s="304"/>
      <c r="T62" s="304"/>
      <c r="U62" s="304"/>
      <c r="V62" s="304"/>
      <c r="W62" s="400" t="s">
        <v>210</v>
      </c>
      <c r="X62" s="400"/>
      <c r="Y62" s="400"/>
      <c r="Z62" s="400"/>
      <c r="AA62" s="400"/>
      <c r="AB62" s="400"/>
      <c r="AC62" s="400"/>
      <c r="AD62" s="400"/>
      <c r="AE62" s="400"/>
      <c r="AF62" s="400"/>
      <c r="AG62" s="13"/>
      <c r="AH62" s="13"/>
      <c r="AI62" s="13"/>
      <c r="AJ62" s="13"/>
      <c r="AK62" s="13"/>
      <c r="AN62" s="309"/>
      <c r="AO62" s="309"/>
      <c r="AP62" s="309"/>
      <c r="AQ62" s="25"/>
      <c r="AR62" s="25"/>
      <c r="AS62" s="326"/>
      <c r="AT62" s="326"/>
      <c r="AU62" s="334"/>
      <c r="AV62" s="334"/>
      <c r="AW62" s="334"/>
      <c r="AX62" s="334"/>
      <c r="AY62" s="334"/>
      <c r="AZ62" s="334"/>
      <c r="BA62" s="334"/>
      <c r="BB62" s="334"/>
      <c r="BC62" s="334"/>
      <c r="BD62" s="334"/>
      <c r="BE62" s="334"/>
    </row>
    <row r="63" spans="1:57" ht="15" customHeight="1">
      <c r="A63" s="294" t="s">
        <v>1</v>
      </c>
      <c r="B63" s="294"/>
      <c r="C63" s="294"/>
      <c r="E63" s="11" t="s">
        <v>17</v>
      </c>
      <c r="J63" s="11" t="s">
        <v>18</v>
      </c>
      <c r="P63" s="305"/>
      <c r="Q63" s="305"/>
      <c r="R63" s="305"/>
      <c r="S63" s="305"/>
      <c r="T63" s="305"/>
      <c r="U63" s="305"/>
      <c r="V63" s="305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26"/>
      <c r="AH63" s="26"/>
      <c r="AI63" s="26"/>
      <c r="AJ63" s="26"/>
      <c r="AK63" s="26"/>
      <c r="AN63" s="319" t="s">
        <v>38</v>
      </c>
      <c r="AO63" s="320"/>
      <c r="AP63" s="320"/>
      <c r="AQ63" s="320"/>
      <c r="AR63" s="340" t="str">
        <f>AR7</f>
        <v>〒123-0000　東京都江東区豊洲1-1-1</v>
      </c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1"/>
    </row>
    <row r="64" spans="1:57" ht="7.5" customHeight="1" thickBot="1">
      <c r="AN64" s="321" t="s">
        <v>36</v>
      </c>
      <c r="AO64" s="322"/>
      <c r="AP64" s="322"/>
      <c r="AQ64" s="322"/>
      <c r="AR64" s="342" t="str">
        <f>AR8</f>
        <v>株式会社 太閤技建</v>
      </c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2"/>
      <c r="BE64" s="343"/>
    </row>
    <row r="65" spans="1:57" ht="13.7" customHeight="1">
      <c r="O65" s="299" t="s">
        <v>3</v>
      </c>
      <c r="P65" s="300"/>
      <c r="Q65" s="300"/>
      <c r="R65" s="300" t="s">
        <v>23</v>
      </c>
      <c r="S65" s="300"/>
      <c r="T65" s="300"/>
      <c r="U65" s="300"/>
      <c r="V65" s="300"/>
      <c r="W65" s="300"/>
      <c r="X65" s="300"/>
      <c r="Y65" s="300" t="s">
        <v>24</v>
      </c>
      <c r="Z65" s="300"/>
      <c r="AA65" s="300"/>
      <c r="AB65" s="300"/>
      <c r="AC65" s="300"/>
      <c r="AD65" s="300"/>
      <c r="AE65" s="300"/>
      <c r="AF65" s="300" t="s">
        <v>25</v>
      </c>
      <c r="AG65" s="300"/>
      <c r="AH65" s="300"/>
      <c r="AI65" s="300"/>
      <c r="AJ65" s="300"/>
      <c r="AK65" s="300"/>
      <c r="AL65" s="302"/>
      <c r="AN65" s="321"/>
      <c r="AO65" s="322"/>
      <c r="AP65" s="322"/>
      <c r="AQ65" s="32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3"/>
    </row>
    <row r="66" spans="1:57" ht="18" customHeight="1" thickBot="1">
      <c r="A66" s="303" t="s">
        <v>64</v>
      </c>
      <c r="B66" s="303"/>
      <c r="C66" s="303"/>
      <c r="D66" s="303"/>
      <c r="E66" s="303" t="s">
        <v>7</v>
      </c>
      <c r="F66" s="303"/>
      <c r="G66" s="303" t="s">
        <v>8</v>
      </c>
      <c r="H66" s="303"/>
      <c r="J66" s="386"/>
      <c r="K66" s="386"/>
      <c r="L66" s="386"/>
      <c r="M66" s="386"/>
      <c r="O66" s="283"/>
      <c r="P66" s="284"/>
      <c r="Q66" s="284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10"/>
      <c r="AN66" s="321" t="s">
        <v>37</v>
      </c>
      <c r="AO66" s="322"/>
      <c r="AP66" s="322"/>
      <c r="AQ66" s="322"/>
      <c r="AR66" s="342" t="str">
        <f>AR10</f>
        <v>豊臣秀吉</v>
      </c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2"/>
      <c r="BE66" s="343"/>
    </row>
    <row r="67" spans="1:57" ht="18" customHeight="1">
      <c r="A67" s="27"/>
      <c r="B67" s="28"/>
      <c r="C67" s="28"/>
      <c r="D67" s="28"/>
      <c r="E67" s="27"/>
      <c r="F67" s="29"/>
      <c r="G67" s="28"/>
      <c r="H67" s="29"/>
      <c r="J67" s="90"/>
      <c r="K67" s="90"/>
      <c r="L67" s="90"/>
      <c r="M67" s="90"/>
      <c r="O67" s="299"/>
      <c r="P67" s="300"/>
      <c r="Q67" s="300"/>
      <c r="R67" s="300" t="s">
        <v>26</v>
      </c>
      <c r="S67" s="300"/>
      <c r="T67" s="300"/>
      <c r="U67" s="300"/>
      <c r="V67" s="300"/>
      <c r="W67" s="300"/>
      <c r="X67" s="300"/>
      <c r="Y67" s="301" t="s">
        <v>27</v>
      </c>
      <c r="Z67" s="301"/>
      <c r="AA67" s="301"/>
      <c r="AB67" s="301"/>
      <c r="AC67" s="301"/>
      <c r="AD67" s="301"/>
      <c r="AE67" s="301"/>
      <c r="AF67" s="300" t="s">
        <v>28</v>
      </c>
      <c r="AG67" s="300"/>
      <c r="AH67" s="300"/>
      <c r="AI67" s="300"/>
      <c r="AJ67" s="300"/>
      <c r="AK67" s="300"/>
      <c r="AL67" s="302"/>
      <c r="AN67" s="321" t="s">
        <v>39</v>
      </c>
      <c r="AO67" s="322"/>
      <c r="AP67" s="322"/>
      <c r="AQ67" s="322"/>
      <c r="AR67" s="342" t="str">
        <f>AR11</f>
        <v>03-1234-5678</v>
      </c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3"/>
    </row>
    <row r="68" spans="1:57" ht="4.7" customHeight="1">
      <c r="A68" s="31"/>
      <c r="B68" s="32"/>
      <c r="C68" s="39"/>
      <c r="D68" s="32"/>
      <c r="E68" s="32"/>
      <c r="F68" s="32"/>
      <c r="G68" s="32"/>
      <c r="H68" s="32"/>
      <c r="J68" s="13"/>
      <c r="K68" s="13"/>
      <c r="L68" s="13"/>
      <c r="M68" s="13"/>
      <c r="O68" s="268" t="s">
        <v>4</v>
      </c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411"/>
      <c r="AN68" s="321" t="s">
        <v>40</v>
      </c>
      <c r="AO68" s="322"/>
      <c r="AP68" s="322"/>
      <c r="AQ68" s="322"/>
      <c r="AR68" s="342" t="str">
        <f>AR12</f>
        <v>03-1234-5679</v>
      </c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2"/>
      <c r="BE68" s="343"/>
    </row>
    <row r="69" spans="1:57" ht="4.7" customHeight="1">
      <c r="A69" s="13"/>
      <c r="B69" s="13"/>
      <c r="C69" s="13"/>
      <c r="D69" s="13"/>
      <c r="E69" s="13"/>
      <c r="F69" s="13"/>
      <c r="H69" s="13"/>
      <c r="I69" s="13"/>
      <c r="J69" s="13"/>
      <c r="K69" s="13"/>
      <c r="O69" s="268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411"/>
      <c r="AN69" s="321"/>
      <c r="AO69" s="322"/>
      <c r="AP69" s="322"/>
      <c r="AQ69" s="32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3"/>
    </row>
    <row r="70" spans="1:57" ht="4.7" customHeight="1">
      <c r="A70" s="359" t="s">
        <v>9</v>
      </c>
      <c r="B70" s="360"/>
      <c r="C70" s="360"/>
      <c r="D70" s="361"/>
      <c r="E70" s="262" t="s">
        <v>61</v>
      </c>
      <c r="F70" s="262" t="s">
        <v>62</v>
      </c>
      <c r="G70" s="262" t="s">
        <v>63</v>
      </c>
      <c r="H70" s="262"/>
      <c r="I70" s="262"/>
      <c r="J70" s="262"/>
      <c r="K70" s="262"/>
      <c r="L70" s="262"/>
      <c r="M70" s="368"/>
      <c r="O70" s="268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411"/>
      <c r="AN70" s="321"/>
      <c r="AO70" s="322"/>
      <c r="AP70" s="322"/>
      <c r="AQ70" s="32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2"/>
      <c r="BE70" s="343"/>
    </row>
    <row r="71" spans="1:57" ht="4.7" customHeight="1">
      <c r="A71" s="362"/>
      <c r="B71" s="363"/>
      <c r="C71" s="363"/>
      <c r="D71" s="364"/>
      <c r="E71" s="263"/>
      <c r="F71" s="263"/>
      <c r="G71" s="263"/>
      <c r="H71" s="263"/>
      <c r="I71" s="263"/>
      <c r="J71" s="263"/>
      <c r="K71" s="263"/>
      <c r="L71" s="263"/>
      <c r="M71" s="369"/>
      <c r="O71" s="268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411"/>
      <c r="AN71" s="321"/>
      <c r="AO71" s="322"/>
      <c r="AP71" s="322"/>
      <c r="AQ71" s="32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3"/>
    </row>
    <row r="72" spans="1:57" ht="4.7" customHeight="1">
      <c r="A72" s="362"/>
      <c r="B72" s="363"/>
      <c r="C72" s="363"/>
      <c r="D72" s="364"/>
      <c r="E72" s="263"/>
      <c r="F72" s="263"/>
      <c r="G72" s="263"/>
      <c r="H72" s="263"/>
      <c r="I72" s="263"/>
      <c r="J72" s="263"/>
      <c r="K72" s="263"/>
      <c r="L72" s="263"/>
      <c r="M72" s="369"/>
      <c r="O72" s="268" t="s">
        <v>5</v>
      </c>
      <c r="P72" s="267"/>
      <c r="Q72" s="267"/>
      <c r="R72" s="267"/>
      <c r="S72" s="267"/>
      <c r="T72" s="267"/>
      <c r="U72" s="267"/>
      <c r="V72" s="267"/>
      <c r="W72" s="267"/>
      <c r="X72" s="267"/>
      <c r="Y72" s="264" t="s">
        <v>16</v>
      </c>
      <c r="Z72" s="264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411"/>
      <c r="AN72" s="34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</row>
    <row r="73" spans="1:57" ht="4.7" customHeight="1" thickBot="1">
      <c r="A73" s="365"/>
      <c r="B73" s="366"/>
      <c r="C73" s="366"/>
      <c r="D73" s="367"/>
      <c r="E73" s="36"/>
      <c r="F73" s="35"/>
      <c r="G73" s="35"/>
      <c r="H73" s="35"/>
      <c r="I73" s="35"/>
      <c r="J73" s="35"/>
      <c r="K73" s="35"/>
      <c r="L73" s="36"/>
      <c r="M73" s="36"/>
      <c r="O73" s="268"/>
      <c r="P73" s="267"/>
      <c r="Q73" s="267"/>
      <c r="R73" s="267"/>
      <c r="S73" s="267"/>
      <c r="T73" s="267"/>
      <c r="U73" s="267"/>
      <c r="V73" s="267"/>
      <c r="W73" s="267"/>
      <c r="X73" s="267"/>
      <c r="Y73" s="264"/>
      <c r="Z73" s="264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411"/>
      <c r="AN73" s="34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</row>
    <row r="74" spans="1:57" ht="4.7" customHeight="1">
      <c r="A74" s="370" t="s">
        <v>65</v>
      </c>
      <c r="B74" s="371"/>
      <c r="C74" s="371"/>
      <c r="D74" s="371"/>
      <c r="E74" s="382"/>
      <c r="F74" s="383"/>
      <c r="G74" s="383"/>
      <c r="H74" s="383"/>
      <c r="I74" s="383"/>
      <c r="J74" s="383"/>
      <c r="K74" s="383"/>
      <c r="L74" s="383"/>
      <c r="M74" s="384"/>
      <c r="O74" s="268"/>
      <c r="P74" s="267"/>
      <c r="Q74" s="267"/>
      <c r="R74" s="267"/>
      <c r="S74" s="267"/>
      <c r="T74" s="267"/>
      <c r="U74" s="267"/>
      <c r="V74" s="267"/>
      <c r="W74" s="267"/>
      <c r="X74" s="267"/>
      <c r="Y74" s="264"/>
      <c r="Z74" s="264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411"/>
      <c r="AN74" s="353" t="str">
        <f>AN18</f>
        <v>A12345</v>
      </c>
      <c r="AO74" s="354"/>
      <c r="AP74" s="354"/>
      <c r="AQ74" s="354"/>
      <c r="AR74" s="354"/>
      <c r="AS74" s="355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</row>
    <row r="75" spans="1:57" ht="4.7" customHeight="1">
      <c r="A75" s="372"/>
      <c r="B75" s="363"/>
      <c r="C75" s="363"/>
      <c r="D75" s="363"/>
      <c r="E75" s="385"/>
      <c r="F75" s="386"/>
      <c r="G75" s="386"/>
      <c r="H75" s="386"/>
      <c r="I75" s="386"/>
      <c r="J75" s="386"/>
      <c r="K75" s="386"/>
      <c r="L75" s="386"/>
      <c r="M75" s="387"/>
      <c r="O75" s="268"/>
      <c r="P75" s="267"/>
      <c r="Q75" s="267"/>
      <c r="R75" s="267"/>
      <c r="S75" s="267"/>
      <c r="T75" s="267"/>
      <c r="U75" s="267"/>
      <c r="V75" s="267"/>
      <c r="W75" s="267"/>
      <c r="X75" s="267"/>
      <c r="Y75" s="264"/>
      <c r="Z75" s="264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411"/>
      <c r="AN75" s="356"/>
      <c r="AO75" s="357"/>
      <c r="AP75" s="357"/>
      <c r="AQ75" s="357"/>
      <c r="AR75" s="357"/>
      <c r="AS75" s="358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</row>
    <row r="76" spans="1:57" ht="4.7" customHeight="1">
      <c r="A76" s="372"/>
      <c r="B76" s="363"/>
      <c r="C76" s="363"/>
      <c r="D76" s="363"/>
      <c r="E76" s="385"/>
      <c r="F76" s="386"/>
      <c r="G76" s="386"/>
      <c r="H76" s="386"/>
      <c r="I76" s="386"/>
      <c r="J76" s="386"/>
      <c r="K76" s="386"/>
      <c r="L76" s="386"/>
      <c r="M76" s="387"/>
      <c r="O76" s="268" t="s">
        <v>6</v>
      </c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411"/>
      <c r="AN76" s="356"/>
      <c r="AO76" s="357"/>
      <c r="AP76" s="357"/>
      <c r="AQ76" s="357"/>
      <c r="AR76" s="357"/>
      <c r="AS76" s="358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</row>
    <row r="77" spans="1:57" ht="4.7" customHeight="1" thickBot="1">
      <c r="A77" s="373"/>
      <c r="B77" s="366"/>
      <c r="C77" s="366"/>
      <c r="D77" s="366"/>
      <c r="E77" s="388"/>
      <c r="F77" s="389"/>
      <c r="G77" s="389"/>
      <c r="H77" s="389"/>
      <c r="I77" s="389"/>
      <c r="J77" s="389"/>
      <c r="K77" s="389"/>
      <c r="L77" s="389"/>
      <c r="M77" s="390"/>
      <c r="O77" s="268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411"/>
      <c r="AN77" s="37"/>
      <c r="AO77" s="35"/>
      <c r="AP77" s="35"/>
      <c r="AQ77" s="35"/>
      <c r="AR77" s="35"/>
      <c r="AS77" s="3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38"/>
    </row>
    <row r="78" spans="1:57" ht="4.7" customHeight="1">
      <c r="A78" s="374" t="s">
        <v>202</v>
      </c>
      <c r="B78" s="374"/>
      <c r="C78" s="374"/>
      <c r="D78" s="374"/>
      <c r="E78" s="50"/>
      <c r="F78" s="50"/>
      <c r="G78" s="50"/>
      <c r="H78" s="50"/>
      <c r="I78" s="50"/>
      <c r="J78" s="50"/>
      <c r="K78" s="50"/>
      <c r="O78" s="268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411"/>
    </row>
    <row r="79" spans="1:57" ht="4.7" customHeight="1" thickBot="1">
      <c r="A79" s="374"/>
      <c r="B79" s="374"/>
      <c r="C79" s="374"/>
      <c r="D79" s="374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412"/>
    </row>
    <row r="80" spans="1:57" ht="4.7" customHeight="1">
      <c r="A80" s="374"/>
      <c r="B80" s="374"/>
      <c r="C80" s="374"/>
      <c r="D80" s="374"/>
    </row>
    <row r="81" spans="1:57" ht="18.95" customHeight="1">
      <c r="A81" s="337" t="s">
        <v>67</v>
      </c>
      <c r="B81" s="338"/>
      <c r="C81" s="338"/>
      <c r="D81" s="339"/>
      <c r="E81" s="337" t="s">
        <v>68</v>
      </c>
      <c r="F81" s="338"/>
      <c r="G81" s="338"/>
      <c r="H81" s="338"/>
      <c r="I81" s="339"/>
      <c r="J81" s="337" t="s">
        <v>203</v>
      </c>
      <c r="K81" s="338"/>
      <c r="L81" s="338"/>
      <c r="M81" s="338"/>
      <c r="N81" s="338"/>
      <c r="O81" s="338"/>
      <c r="P81" s="338"/>
      <c r="Q81" s="338"/>
      <c r="R81" s="339"/>
      <c r="S81" s="306" t="s">
        <v>10</v>
      </c>
      <c r="T81" s="306"/>
      <c r="U81" s="306"/>
      <c r="V81" s="306"/>
      <c r="W81" s="306"/>
      <c r="X81" s="306"/>
      <c r="Y81" s="306"/>
      <c r="Z81" s="306"/>
      <c r="AA81" s="306"/>
      <c r="AB81" s="236"/>
      <c r="AC81" s="234"/>
      <c r="AD81" s="234"/>
      <c r="AE81" s="337" t="s">
        <v>67</v>
      </c>
      <c r="AF81" s="338"/>
      <c r="AG81" s="338"/>
      <c r="AH81" s="339"/>
      <c r="AI81" s="337" t="s">
        <v>68</v>
      </c>
      <c r="AJ81" s="338"/>
      <c r="AK81" s="338"/>
      <c r="AL81" s="338"/>
      <c r="AM81" s="339"/>
      <c r="AN81" s="337" t="s">
        <v>203</v>
      </c>
      <c r="AO81" s="338"/>
      <c r="AP81" s="338"/>
      <c r="AQ81" s="338"/>
      <c r="AR81" s="338"/>
      <c r="AS81" s="338"/>
      <c r="AT81" s="338"/>
      <c r="AU81" s="338"/>
      <c r="AV81" s="339"/>
      <c r="AW81" s="306" t="s">
        <v>10</v>
      </c>
      <c r="AX81" s="306"/>
      <c r="AY81" s="306"/>
      <c r="AZ81" s="306"/>
      <c r="BA81" s="306"/>
      <c r="BB81" s="306"/>
      <c r="BC81" s="306"/>
      <c r="BD81" s="306"/>
      <c r="BE81" s="306"/>
    </row>
    <row r="82" spans="1:57" ht="14.25" customHeight="1">
      <c r="A82" s="60"/>
      <c r="B82" s="229"/>
      <c r="C82" s="229"/>
      <c r="D82" s="231"/>
      <c r="E82" s="60"/>
      <c r="F82" s="229"/>
      <c r="G82" s="230"/>
      <c r="H82" s="230"/>
      <c r="I82" s="232"/>
      <c r="J82" s="60"/>
      <c r="K82" s="54"/>
      <c r="L82" s="54"/>
      <c r="M82" s="54"/>
      <c r="N82" s="54"/>
      <c r="O82" s="54"/>
      <c r="P82" s="54"/>
      <c r="Q82" s="54"/>
      <c r="R82" s="53"/>
      <c r="S82" s="30"/>
      <c r="T82" s="54"/>
      <c r="U82" s="54"/>
      <c r="V82" s="54"/>
      <c r="W82" s="54"/>
      <c r="X82" s="54"/>
      <c r="Y82" s="54"/>
      <c r="Z82" s="54"/>
      <c r="AA82" s="53"/>
      <c r="AB82" s="61"/>
      <c r="AC82" s="230"/>
      <c r="AD82" s="233"/>
      <c r="AE82" s="60"/>
      <c r="AF82" s="229"/>
      <c r="AG82" s="229"/>
      <c r="AH82" s="231"/>
      <c r="AI82" s="60"/>
      <c r="AJ82" s="229"/>
      <c r="AK82" s="230"/>
      <c r="AL82" s="230"/>
      <c r="AM82" s="232"/>
      <c r="AN82" s="60"/>
      <c r="AO82" s="54"/>
      <c r="AP82" s="54"/>
      <c r="AQ82" s="54"/>
      <c r="AR82" s="54"/>
      <c r="AS82" s="54"/>
      <c r="AT82" s="54"/>
      <c r="AU82" s="54"/>
      <c r="AV82" s="53"/>
      <c r="AW82" s="30"/>
      <c r="AX82" s="54"/>
      <c r="AY82" s="54"/>
      <c r="AZ82" s="54"/>
      <c r="BA82" s="54"/>
      <c r="BB82" s="54"/>
      <c r="BC82" s="54"/>
      <c r="BD82" s="54"/>
      <c r="BE82" s="53"/>
    </row>
    <row r="83" spans="1:57" ht="4.7" customHeight="1">
      <c r="A83" s="31"/>
      <c r="B83" s="32"/>
      <c r="C83" s="32"/>
      <c r="D83" s="32"/>
      <c r="E83" s="32"/>
      <c r="F83" s="3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1"/>
      <c r="T83" s="39"/>
      <c r="U83" s="33"/>
      <c r="V83" s="31"/>
      <c r="W83" s="39"/>
      <c r="X83" s="33"/>
      <c r="Y83" s="31"/>
      <c r="Z83" s="39"/>
      <c r="AA83" s="33"/>
      <c r="AB83" s="55"/>
      <c r="AC83" s="13"/>
      <c r="AD83" s="13"/>
      <c r="AE83" s="31"/>
      <c r="AF83" s="32"/>
      <c r="AG83" s="32"/>
      <c r="AH83" s="32"/>
      <c r="AI83" s="32"/>
      <c r="AJ83" s="33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1"/>
      <c r="AX83" s="39"/>
      <c r="AY83" s="33"/>
      <c r="AZ83" s="31"/>
      <c r="BA83" s="39"/>
      <c r="BB83" s="33"/>
      <c r="BC83" s="31"/>
      <c r="BD83" s="39"/>
      <c r="BE83" s="33"/>
    </row>
    <row r="84" spans="1:57" ht="14.25" customHeight="1">
      <c r="A84" s="60"/>
      <c r="B84" s="229"/>
      <c r="C84" s="229"/>
      <c r="D84" s="231"/>
      <c r="E84" s="60"/>
      <c r="F84" s="229"/>
      <c r="G84" s="230"/>
      <c r="H84" s="230"/>
      <c r="I84" s="232"/>
      <c r="J84" s="60"/>
      <c r="K84" s="54"/>
      <c r="L84" s="54"/>
      <c r="M84" s="54"/>
      <c r="N84" s="54"/>
      <c r="O84" s="54"/>
      <c r="P84" s="54"/>
      <c r="Q84" s="54"/>
      <c r="R84" s="53"/>
      <c r="S84" s="30"/>
      <c r="T84" s="54"/>
      <c r="U84" s="54"/>
      <c r="V84" s="54"/>
      <c r="W84" s="54"/>
      <c r="X84" s="54"/>
      <c r="Y84" s="54"/>
      <c r="Z84" s="54"/>
      <c r="AA84" s="53"/>
      <c r="AB84" s="61"/>
      <c r="AC84" s="230"/>
      <c r="AD84" s="233"/>
      <c r="AE84" s="60"/>
      <c r="AF84" s="229"/>
      <c r="AG84" s="229"/>
      <c r="AH84" s="231"/>
      <c r="AI84" s="60"/>
      <c r="AJ84" s="229"/>
      <c r="AK84" s="230"/>
      <c r="AL84" s="230"/>
      <c r="AM84" s="232"/>
      <c r="AN84" s="60"/>
      <c r="AO84" s="54"/>
      <c r="AP84" s="54"/>
      <c r="AQ84" s="54"/>
      <c r="AR84" s="54"/>
      <c r="AS84" s="54"/>
      <c r="AT84" s="54"/>
      <c r="AU84" s="54"/>
      <c r="AV84" s="53"/>
      <c r="AW84" s="30"/>
      <c r="AX84" s="54"/>
      <c r="AY84" s="54"/>
      <c r="AZ84" s="54"/>
      <c r="BA84" s="54"/>
      <c r="BB84" s="54"/>
      <c r="BC84" s="54"/>
      <c r="BD84" s="54"/>
      <c r="BE84" s="53"/>
    </row>
    <row r="85" spans="1:57" ht="4.7" customHeight="1">
      <c r="A85" s="31"/>
      <c r="B85" s="32"/>
      <c r="C85" s="32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1"/>
      <c r="T85" s="39"/>
      <c r="U85" s="33"/>
      <c r="V85" s="31"/>
      <c r="W85" s="39"/>
      <c r="X85" s="33"/>
      <c r="Y85" s="31"/>
      <c r="Z85" s="39"/>
      <c r="AA85" s="33"/>
      <c r="AB85" s="55"/>
      <c r="AC85" s="13"/>
      <c r="AD85" s="13"/>
      <c r="AE85" s="31"/>
      <c r="AF85" s="32"/>
      <c r="AG85" s="32"/>
      <c r="AH85" s="32"/>
      <c r="AI85" s="32"/>
      <c r="AJ85" s="33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1"/>
      <c r="AX85" s="39"/>
      <c r="AY85" s="33"/>
      <c r="AZ85" s="31"/>
      <c r="BA85" s="39"/>
      <c r="BB85" s="33"/>
      <c r="BC85" s="31"/>
      <c r="BD85" s="39"/>
      <c r="BE85" s="33"/>
    </row>
    <row r="86" spans="1:57" ht="4.7" customHeight="1" thickBo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39"/>
      <c r="AX86" s="39"/>
      <c r="AY86" s="39"/>
      <c r="AZ86" s="39"/>
      <c r="BA86" s="39"/>
      <c r="BB86" s="39"/>
      <c r="BC86" s="39"/>
      <c r="BD86" s="39"/>
      <c r="BE86" s="33"/>
    </row>
    <row r="87" spans="1:57" ht="18.95" customHeight="1">
      <c r="A87" s="286" t="s">
        <v>11</v>
      </c>
      <c r="B87" s="287"/>
      <c r="C87" s="287"/>
      <c r="D87" s="287" t="s">
        <v>32</v>
      </c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 t="s">
        <v>31</v>
      </c>
      <c r="V87" s="287"/>
      <c r="W87" s="287"/>
      <c r="X87" s="287" t="s">
        <v>14</v>
      </c>
      <c r="Y87" s="287"/>
      <c r="Z87" s="287" t="s">
        <v>30</v>
      </c>
      <c r="AA87" s="287"/>
      <c r="AB87" s="287"/>
      <c r="AC87" s="287"/>
      <c r="AD87" s="347" t="s">
        <v>29</v>
      </c>
      <c r="AE87" s="348"/>
      <c r="AF87" s="348"/>
      <c r="AG87" s="348"/>
      <c r="AH87" s="348"/>
      <c r="AI87" s="348"/>
      <c r="AJ87" s="348"/>
      <c r="AK87" s="348"/>
      <c r="AL87" s="349"/>
      <c r="AM87" s="237"/>
      <c r="AN87" s="337" t="s">
        <v>67</v>
      </c>
      <c r="AO87" s="338"/>
      <c r="AP87" s="338"/>
      <c r="AQ87" s="339"/>
      <c r="AR87" s="337" t="s">
        <v>68</v>
      </c>
      <c r="AS87" s="338"/>
      <c r="AT87" s="338"/>
      <c r="AU87" s="338"/>
      <c r="AV87" s="339"/>
      <c r="AW87" s="337" t="s">
        <v>203</v>
      </c>
      <c r="AX87" s="338"/>
      <c r="AY87" s="338"/>
      <c r="AZ87" s="338"/>
      <c r="BA87" s="338"/>
      <c r="BB87" s="338"/>
      <c r="BC87" s="338"/>
      <c r="BD87" s="338"/>
      <c r="BE87" s="339"/>
    </row>
    <row r="88" spans="1:57" ht="16.5" customHeight="1">
      <c r="A88" s="288" t="str">
        <f>A32</f>
        <v/>
      </c>
      <c r="B88" s="289"/>
      <c r="C88" s="289"/>
      <c r="D88" s="346" t="str">
        <f>D32</f>
        <v/>
      </c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279" t="str">
        <f>U32</f>
        <v/>
      </c>
      <c r="V88" s="279"/>
      <c r="W88" s="279"/>
      <c r="X88" s="281" t="str">
        <f>X32</f>
        <v/>
      </c>
      <c r="Y88" s="281"/>
      <c r="Z88" s="285" t="str">
        <f>Z32</f>
        <v/>
      </c>
      <c r="AA88" s="285"/>
      <c r="AB88" s="285"/>
      <c r="AC88" s="285"/>
      <c r="AD88" s="16" t="str">
        <f t="shared" ref="AD88:AL88" si="0">AD32</f>
        <v xml:space="preserve"> </v>
      </c>
      <c r="AE88" s="17" t="str">
        <f t="shared" si="0"/>
        <v xml:space="preserve"> </v>
      </c>
      <c r="AF88" s="17" t="str">
        <f t="shared" si="0"/>
        <v xml:space="preserve"> </v>
      </c>
      <c r="AG88" s="17" t="str">
        <f t="shared" si="0"/>
        <v xml:space="preserve"> </v>
      </c>
      <c r="AH88" s="17" t="str">
        <f t="shared" si="0"/>
        <v xml:space="preserve"> </v>
      </c>
      <c r="AI88" s="17" t="str">
        <f t="shared" si="0"/>
        <v xml:space="preserve"> </v>
      </c>
      <c r="AJ88" s="17" t="str">
        <f t="shared" si="0"/>
        <v xml:space="preserve"> </v>
      </c>
      <c r="AK88" s="17" t="str">
        <f t="shared" si="0"/>
        <v xml:space="preserve"> </v>
      </c>
      <c r="AL88" s="15" t="str">
        <f t="shared" si="0"/>
        <v/>
      </c>
      <c r="AM88" s="238"/>
      <c r="AN88" s="60"/>
      <c r="AO88" s="229"/>
      <c r="AP88" s="229"/>
      <c r="AQ88" s="231"/>
      <c r="AR88" s="60"/>
      <c r="AS88" s="229"/>
      <c r="AT88" s="230"/>
      <c r="AU88" s="230"/>
      <c r="AV88" s="232"/>
      <c r="AW88" s="60"/>
      <c r="AX88" s="54"/>
      <c r="AY88" s="54"/>
      <c r="AZ88" s="54"/>
      <c r="BA88" s="54"/>
      <c r="BB88" s="54"/>
      <c r="BC88" s="54"/>
      <c r="BD88" s="54"/>
      <c r="BE88" s="53"/>
    </row>
    <row r="89" spans="1:57" ht="4.7" customHeight="1">
      <c r="A89" s="288"/>
      <c r="B89" s="289"/>
      <c r="C89" s="289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279"/>
      <c r="V89" s="279"/>
      <c r="W89" s="279"/>
      <c r="X89" s="281"/>
      <c r="Y89" s="281"/>
      <c r="Z89" s="285"/>
      <c r="AA89" s="285"/>
      <c r="AB89" s="285"/>
      <c r="AC89" s="285"/>
      <c r="AD89" s="31"/>
      <c r="AE89" s="39"/>
      <c r="AF89" s="33"/>
      <c r="AG89" s="31"/>
      <c r="AH89" s="39"/>
      <c r="AI89" s="33"/>
      <c r="AJ89" s="31"/>
      <c r="AK89" s="39"/>
      <c r="AL89" s="40"/>
      <c r="AM89" s="238"/>
      <c r="AN89" s="31"/>
      <c r="AO89" s="32"/>
      <c r="AP89" s="32"/>
      <c r="AQ89" s="32"/>
      <c r="AR89" s="32"/>
      <c r="AS89" s="33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</row>
    <row r="90" spans="1:57" ht="16.5" customHeight="1">
      <c r="A90" s="288" t="str">
        <f>A34</f>
        <v/>
      </c>
      <c r="B90" s="289"/>
      <c r="C90" s="289"/>
      <c r="D90" s="346" t="str">
        <f>D34</f>
        <v/>
      </c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279" t="str">
        <f>U34</f>
        <v/>
      </c>
      <c r="V90" s="279"/>
      <c r="W90" s="279"/>
      <c r="X90" s="281" t="str">
        <f>X34</f>
        <v/>
      </c>
      <c r="Y90" s="281"/>
      <c r="Z90" s="285" t="str">
        <f>Z34</f>
        <v/>
      </c>
      <c r="AA90" s="285"/>
      <c r="AB90" s="285"/>
      <c r="AC90" s="285"/>
      <c r="AD90" s="16" t="str">
        <f t="shared" ref="AD90:AL90" si="1">AD34</f>
        <v xml:space="preserve"> </v>
      </c>
      <c r="AE90" s="17" t="str">
        <f t="shared" si="1"/>
        <v xml:space="preserve"> </v>
      </c>
      <c r="AF90" s="17" t="str">
        <f t="shared" si="1"/>
        <v xml:space="preserve"> </v>
      </c>
      <c r="AG90" s="17" t="str">
        <f t="shared" si="1"/>
        <v xml:space="preserve"> </v>
      </c>
      <c r="AH90" s="17" t="str">
        <f t="shared" si="1"/>
        <v xml:space="preserve"> </v>
      </c>
      <c r="AI90" s="17" t="str">
        <f t="shared" si="1"/>
        <v xml:space="preserve"> </v>
      </c>
      <c r="AJ90" s="17" t="str">
        <f t="shared" si="1"/>
        <v xml:space="preserve"> </v>
      </c>
      <c r="AK90" s="17" t="str">
        <f t="shared" si="1"/>
        <v xml:space="preserve"> </v>
      </c>
      <c r="AL90" s="15" t="str">
        <f t="shared" si="1"/>
        <v/>
      </c>
      <c r="AM90" s="238"/>
      <c r="AN90" s="60"/>
      <c r="AO90" s="229"/>
      <c r="AP90" s="229"/>
      <c r="AQ90" s="231"/>
      <c r="AR90" s="60"/>
      <c r="AS90" s="229"/>
      <c r="AT90" s="230"/>
      <c r="AU90" s="230"/>
      <c r="AV90" s="232"/>
      <c r="AW90" s="60"/>
      <c r="AX90" s="54"/>
      <c r="AY90" s="54"/>
      <c r="AZ90" s="54"/>
      <c r="BA90" s="54"/>
      <c r="BB90" s="54"/>
      <c r="BC90" s="54"/>
      <c r="BD90" s="54"/>
      <c r="BE90" s="53"/>
    </row>
    <row r="91" spans="1:57" ht="4.7" customHeight="1">
      <c r="A91" s="288"/>
      <c r="B91" s="289"/>
      <c r="C91" s="289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  <c r="T91" s="346"/>
      <c r="U91" s="279"/>
      <c r="V91" s="279"/>
      <c r="W91" s="279"/>
      <c r="X91" s="281"/>
      <c r="Y91" s="281"/>
      <c r="Z91" s="285"/>
      <c r="AA91" s="285"/>
      <c r="AB91" s="285"/>
      <c r="AC91" s="285"/>
      <c r="AD91" s="31"/>
      <c r="AE91" s="39"/>
      <c r="AF91" s="33"/>
      <c r="AG91" s="31"/>
      <c r="AH91" s="39"/>
      <c r="AI91" s="33"/>
      <c r="AJ91" s="31"/>
      <c r="AK91" s="39"/>
      <c r="AL91" s="40"/>
      <c r="AM91" s="238"/>
      <c r="AN91" s="31"/>
      <c r="AO91" s="32"/>
      <c r="AP91" s="32"/>
      <c r="AQ91" s="32"/>
      <c r="AR91" s="32"/>
      <c r="AS91" s="33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</row>
    <row r="92" spans="1:57" ht="16.5" customHeight="1">
      <c r="A92" s="288" t="str">
        <f>A36</f>
        <v/>
      </c>
      <c r="B92" s="289"/>
      <c r="C92" s="289"/>
      <c r="D92" s="346" t="str">
        <f>D36</f>
        <v/>
      </c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279" t="str">
        <f>U36</f>
        <v/>
      </c>
      <c r="V92" s="279"/>
      <c r="W92" s="279"/>
      <c r="X92" s="281" t="str">
        <f>X36</f>
        <v/>
      </c>
      <c r="Y92" s="281"/>
      <c r="Z92" s="285" t="str">
        <f>Z36</f>
        <v/>
      </c>
      <c r="AA92" s="285"/>
      <c r="AB92" s="285"/>
      <c r="AC92" s="285"/>
      <c r="AD92" s="16" t="str">
        <f t="shared" ref="AD92:AL92" si="2">AD36</f>
        <v xml:space="preserve"> </v>
      </c>
      <c r="AE92" s="17" t="str">
        <f t="shared" si="2"/>
        <v xml:space="preserve"> </v>
      </c>
      <c r="AF92" s="17" t="str">
        <f t="shared" si="2"/>
        <v xml:space="preserve"> </v>
      </c>
      <c r="AG92" s="17" t="str">
        <f t="shared" si="2"/>
        <v xml:space="preserve"> </v>
      </c>
      <c r="AH92" s="17" t="str">
        <f t="shared" si="2"/>
        <v xml:space="preserve"> </v>
      </c>
      <c r="AI92" s="17" t="str">
        <f t="shared" si="2"/>
        <v xml:space="preserve"> </v>
      </c>
      <c r="AJ92" s="17" t="str">
        <f t="shared" si="2"/>
        <v xml:space="preserve"> </v>
      </c>
      <c r="AK92" s="17" t="str">
        <f t="shared" si="2"/>
        <v xml:space="preserve"> </v>
      </c>
      <c r="AL92" s="15" t="str">
        <f t="shared" si="2"/>
        <v/>
      </c>
      <c r="AM92" s="238"/>
      <c r="AN92" s="60"/>
      <c r="AO92" s="229"/>
      <c r="AP92" s="229"/>
      <c r="AQ92" s="231"/>
      <c r="AR92" s="60"/>
      <c r="AS92" s="229"/>
      <c r="AT92" s="230"/>
      <c r="AU92" s="230"/>
      <c r="AV92" s="232"/>
      <c r="AW92" s="60"/>
      <c r="AX92" s="54"/>
      <c r="AY92" s="54"/>
      <c r="AZ92" s="54"/>
      <c r="BA92" s="54"/>
      <c r="BB92" s="54"/>
      <c r="BC92" s="54"/>
      <c r="BD92" s="54"/>
      <c r="BE92" s="53"/>
    </row>
    <row r="93" spans="1:57" ht="4.7" customHeight="1">
      <c r="A93" s="288"/>
      <c r="B93" s="289"/>
      <c r="C93" s="289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279"/>
      <c r="V93" s="279"/>
      <c r="W93" s="279"/>
      <c r="X93" s="281"/>
      <c r="Y93" s="281"/>
      <c r="Z93" s="285"/>
      <c r="AA93" s="285"/>
      <c r="AB93" s="285"/>
      <c r="AC93" s="285"/>
      <c r="AD93" s="31"/>
      <c r="AE93" s="39"/>
      <c r="AF93" s="33"/>
      <c r="AG93" s="31"/>
      <c r="AH93" s="39"/>
      <c r="AI93" s="33"/>
      <c r="AJ93" s="31"/>
      <c r="AK93" s="39"/>
      <c r="AL93" s="40"/>
      <c r="AM93" s="238"/>
      <c r="AN93" s="31"/>
      <c r="AO93" s="32"/>
      <c r="AP93" s="32"/>
      <c r="AQ93" s="32"/>
      <c r="AR93" s="32"/>
      <c r="AS93" s="33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</row>
    <row r="94" spans="1:57" ht="16.5" customHeight="1">
      <c r="A94" s="288" t="str">
        <f>A38</f>
        <v/>
      </c>
      <c r="B94" s="289"/>
      <c r="C94" s="289"/>
      <c r="D94" s="346" t="str">
        <f>D38</f>
        <v/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279" t="str">
        <f>U38</f>
        <v/>
      </c>
      <c r="V94" s="279"/>
      <c r="W94" s="279"/>
      <c r="X94" s="281" t="str">
        <f>X38</f>
        <v/>
      </c>
      <c r="Y94" s="281"/>
      <c r="Z94" s="285" t="str">
        <f>Z38</f>
        <v/>
      </c>
      <c r="AA94" s="285"/>
      <c r="AB94" s="285"/>
      <c r="AC94" s="285"/>
      <c r="AD94" s="16" t="str">
        <f t="shared" ref="AD94:AL94" si="3">AD38</f>
        <v xml:space="preserve"> </v>
      </c>
      <c r="AE94" s="17" t="str">
        <f t="shared" si="3"/>
        <v xml:space="preserve"> </v>
      </c>
      <c r="AF94" s="17" t="str">
        <f t="shared" si="3"/>
        <v xml:space="preserve"> </v>
      </c>
      <c r="AG94" s="17" t="str">
        <f t="shared" si="3"/>
        <v xml:space="preserve"> </v>
      </c>
      <c r="AH94" s="17" t="str">
        <f t="shared" si="3"/>
        <v xml:space="preserve"> </v>
      </c>
      <c r="AI94" s="17" t="str">
        <f t="shared" si="3"/>
        <v xml:space="preserve"> </v>
      </c>
      <c r="AJ94" s="17" t="str">
        <f t="shared" si="3"/>
        <v xml:space="preserve"> </v>
      </c>
      <c r="AK94" s="17" t="str">
        <f t="shared" si="3"/>
        <v xml:space="preserve"> </v>
      </c>
      <c r="AL94" s="15" t="str">
        <f t="shared" si="3"/>
        <v/>
      </c>
      <c r="AM94" s="238"/>
      <c r="AN94" s="60"/>
      <c r="AO94" s="229"/>
      <c r="AP94" s="229"/>
      <c r="AQ94" s="231"/>
      <c r="AR94" s="60"/>
      <c r="AS94" s="229"/>
      <c r="AT94" s="230"/>
      <c r="AU94" s="230"/>
      <c r="AV94" s="232"/>
      <c r="AW94" s="60"/>
      <c r="AX94" s="54"/>
      <c r="AY94" s="54"/>
      <c r="AZ94" s="54"/>
      <c r="BA94" s="54"/>
      <c r="BB94" s="54"/>
      <c r="BC94" s="54"/>
      <c r="BD94" s="54"/>
      <c r="BE94" s="53"/>
    </row>
    <row r="95" spans="1:57" ht="4.7" customHeight="1">
      <c r="A95" s="288"/>
      <c r="B95" s="289"/>
      <c r="C95" s="289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279"/>
      <c r="V95" s="279"/>
      <c r="W95" s="279"/>
      <c r="X95" s="281"/>
      <c r="Y95" s="281"/>
      <c r="Z95" s="285"/>
      <c r="AA95" s="285"/>
      <c r="AB95" s="285"/>
      <c r="AC95" s="285"/>
      <c r="AD95" s="31"/>
      <c r="AE95" s="39"/>
      <c r="AF95" s="33"/>
      <c r="AG95" s="31"/>
      <c r="AH95" s="39"/>
      <c r="AI95" s="33"/>
      <c r="AJ95" s="31"/>
      <c r="AK95" s="39"/>
      <c r="AL95" s="40"/>
      <c r="AM95" s="238"/>
      <c r="AN95" s="31"/>
      <c r="AO95" s="32"/>
      <c r="AP95" s="32"/>
      <c r="AQ95" s="32"/>
      <c r="AR95" s="32"/>
      <c r="AS95" s="33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</row>
    <row r="96" spans="1:57" ht="16.5" customHeight="1">
      <c r="A96" s="288" t="str">
        <f>A40</f>
        <v/>
      </c>
      <c r="B96" s="289"/>
      <c r="C96" s="289"/>
      <c r="D96" s="346" t="str">
        <f>D40</f>
        <v/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279" t="str">
        <f>U40</f>
        <v/>
      </c>
      <c r="V96" s="279"/>
      <c r="W96" s="279"/>
      <c r="X96" s="281" t="str">
        <f>X40</f>
        <v/>
      </c>
      <c r="Y96" s="281"/>
      <c r="Z96" s="285" t="str">
        <f>Z40</f>
        <v/>
      </c>
      <c r="AA96" s="285"/>
      <c r="AB96" s="285"/>
      <c r="AC96" s="285"/>
      <c r="AD96" s="16" t="str">
        <f t="shared" ref="AD96:AL96" si="4">AD40</f>
        <v xml:space="preserve"> </v>
      </c>
      <c r="AE96" s="17" t="str">
        <f t="shared" si="4"/>
        <v xml:space="preserve"> </v>
      </c>
      <c r="AF96" s="17" t="str">
        <f t="shared" si="4"/>
        <v xml:space="preserve"> </v>
      </c>
      <c r="AG96" s="17" t="str">
        <f t="shared" si="4"/>
        <v xml:space="preserve"> </v>
      </c>
      <c r="AH96" s="17" t="str">
        <f t="shared" si="4"/>
        <v xml:space="preserve"> </v>
      </c>
      <c r="AI96" s="17" t="str">
        <f t="shared" si="4"/>
        <v xml:space="preserve"> </v>
      </c>
      <c r="AJ96" s="17" t="str">
        <f t="shared" si="4"/>
        <v xml:space="preserve"> </v>
      </c>
      <c r="AK96" s="17" t="str">
        <f t="shared" si="4"/>
        <v xml:space="preserve"> </v>
      </c>
      <c r="AL96" s="15" t="str">
        <f t="shared" si="4"/>
        <v/>
      </c>
      <c r="AM96" s="238"/>
      <c r="AN96" s="60"/>
      <c r="AO96" s="229"/>
      <c r="AP96" s="229"/>
      <c r="AQ96" s="231"/>
      <c r="AR96" s="60"/>
      <c r="AS96" s="229"/>
      <c r="AT96" s="230"/>
      <c r="AU96" s="230"/>
      <c r="AV96" s="232"/>
      <c r="AW96" s="60"/>
      <c r="AX96" s="54"/>
      <c r="AY96" s="54"/>
      <c r="AZ96" s="54"/>
      <c r="BA96" s="54"/>
      <c r="BB96" s="54"/>
      <c r="BC96" s="54"/>
      <c r="BD96" s="54"/>
      <c r="BE96" s="53"/>
    </row>
    <row r="97" spans="1:57" ht="4.7" customHeight="1">
      <c r="A97" s="288"/>
      <c r="B97" s="289"/>
      <c r="C97" s="289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279"/>
      <c r="V97" s="279"/>
      <c r="W97" s="279"/>
      <c r="X97" s="281"/>
      <c r="Y97" s="281"/>
      <c r="Z97" s="285"/>
      <c r="AA97" s="285"/>
      <c r="AB97" s="285"/>
      <c r="AC97" s="285"/>
      <c r="AD97" s="31"/>
      <c r="AE97" s="39"/>
      <c r="AF97" s="33"/>
      <c r="AG97" s="31"/>
      <c r="AH97" s="39"/>
      <c r="AI97" s="33"/>
      <c r="AJ97" s="31"/>
      <c r="AK97" s="39"/>
      <c r="AL97" s="40"/>
      <c r="AM97" s="238"/>
      <c r="AN97" s="31"/>
      <c r="AO97" s="32"/>
      <c r="AP97" s="32"/>
      <c r="AQ97" s="32"/>
      <c r="AR97" s="32"/>
      <c r="AS97" s="3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ht="16.5" customHeight="1">
      <c r="A98" s="288" t="str">
        <f>A42</f>
        <v/>
      </c>
      <c r="B98" s="289"/>
      <c r="C98" s="289"/>
      <c r="D98" s="346" t="str">
        <f>D42</f>
        <v/>
      </c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279" t="str">
        <f>U42</f>
        <v/>
      </c>
      <c r="V98" s="279"/>
      <c r="W98" s="279"/>
      <c r="X98" s="281" t="str">
        <f>X42</f>
        <v/>
      </c>
      <c r="Y98" s="281"/>
      <c r="Z98" s="285" t="str">
        <f>Z42</f>
        <v/>
      </c>
      <c r="AA98" s="285"/>
      <c r="AB98" s="285"/>
      <c r="AC98" s="285"/>
      <c r="AD98" s="16" t="str">
        <f t="shared" ref="AD98:AL98" si="5">AD42</f>
        <v xml:space="preserve"> </v>
      </c>
      <c r="AE98" s="17" t="str">
        <f t="shared" si="5"/>
        <v xml:space="preserve"> </v>
      </c>
      <c r="AF98" s="17" t="str">
        <f t="shared" si="5"/>
        <v xml:space="preserve"> </v>
      </c>
      <c r="AG98" s="17" t="str">
        <f t="shared" si="5"/>
        <v xml:space="preserve"> </v>
      </c>
      <c r="AH98" s="17" t="str">
        <f t="shared" si="5"/>
        <v xml:space="preserve"> </v>
      </c>
      <c r="AI98" s="17" t="str">
        <f t="shared" si="5"/>
        <v xml:space="preserve"> </v>
      </c>
      <c r="AJ98" s="17" t="str">
        <f t="shared" si="5"/>
        <v xml:space="preserve"> </v>
      </c>
      <c r="AK98" s="17" t="str">
        <f t="shared" si="5"/>
        <v xml:space="preserve"> </v>
      </c>
      <c r="AL98" s="15" t="str">
        <f t="shared" si="5"/>
        <v/>
      </c>
      <c r="AM98" s="238"/>
      <c r="AN98" s="60"/>
      <c r="AO98" s="229"/>
      <c r="AP98" s="229"/>
      <c r="AQ98" s="231"/>
      <c r="AR98" s="60"/>
      <c r="AS98" s="229"/>
      <c r="AT98" s="230"/>
      <c r="AU98" s="230"/>
      <c r="AV98" s="232"/>
      <c r="AW98" s="60"/>
      <c r="AX98" s="54"/>
      <c r="AY98" s="54"/>
      <c r="AZ98" s="54"/>
      <c r="BA98" s="54"/>
      <c r="BB98" s="54"/>
      <c r="BC98" s="54"/>
      <c r="BD98" s="54"/>
      <c r="BE98" s="53"/>
    </row>
    <row r="99" spans="1:57" ht="4.7" customHeight="1">
      <c r="A99" s="288"/>
      <c r="B99" s="289"/>
      <c r="C99" s="289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  <c r="T99" s="346"/>
      <c r="U99" s="279"/>
      <c r="V99" s="279"/>
      <c r="W99" s="279"/>
      <c r="X99" s="281"/>
      <c r="Y99" s="281"/>
      <c r="Z99" s="285"/>
      <c r="AA99" s="285"/>
      <c r="AB99" s="285"/>
      <c r="AC99" s="285"/>
      <c r="AD99" s="31"/>
      <c r="AE99" s="39"/>
      <c r="AF99" s="33"/>
      <c r="AG99" s="31"/>
      <c r="AH99" s="39"/>
      <c r="AI99" s="33"/>
      <c r="AJ99" s="31"/>
      <c r="AK99" s="39"/>
      <c r="AL99" s="40"/>
      <c r="AM99" s="238"/>
      <c r="AN99" s="31"/>
      <c r="AO99" s="32"/>
      <c r="AP99" s="32"/>
      <c r="AQ99" s="32"/>
      <c r="AR99" s="32"/>
      <c r="AS99" s="33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ht="16.5" customHeight="1">
      <c r="A100" s="288" t="str">
        <f>A44</f>
        <v/>
      </c>
      <c r="B100" s="289"/>
      <c r="C100" s="289"/>
      <c r="D100" s="346" t="str">
        <f>D44</f>
        <v/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279" t="str">
        <f>U44</f>
        <v/>
      </c>
      <c r="V100" s="279"/>
      <c r="W100" s="279"/>
      <c r="X100" s="281" t="str">
        <f>X44</f>
        <v/>
      </c>
      <c r="Y100" s="281"/>
      <c r="Z100" s="285" t="str">
        <f>Z44</f>
        <v/>
      </c>
      <c r="AA100" s="285"/>
      <c r="AB100" s="285"/>
      <c r="AC100" s="285"/>
      <c r="AD100" s="16" t="str">
        <f t="shared" ref="AD100:AL100" si="6">AD44</f>
        <v xml:space="preserve"> </v>
      </c>
      <c r="AE100" s="17" t="str">
        <f t="shared" si="6"/>
        <v xml:space="preserve"> </v>
      </c>
      <c r="AF100" s="17" t="str">
        <f t="shared" si="6"/>
        <v xml:space="preserve"> </v>
      </c>
      <c r="AG100" s="17" t="str">
        <f t="shared" si="6"/>
        <v xml:space="preserve"> </v>
      </c>
      <c r="AH100" s="17" t="str">
        <f t="shared" si="6"/>
        <v xml:space="preserve"> </v>
      </c>
      <c r="AI100" s="17" t="str">
        <f t="shared" si="6"/>
        <v xml:space="preserve"> </v>
      </c>
      <c r="AJ100" s="17" t="str">
        <f t="shared" si="6"/>
        <v xml:space="preserve"> </v>
      </c>
      <c r="AK100" s="17" t="str">
        <f t="shared" si="6"/>
        <v xml:space="preserve"> </v>
      </c>
      <c r="AL100" s="15" t="str">
        <f t="shared" si="6"/>
        <v/>
      </c>
      <c r="AM100" s="238"/>
      <c r="AN100" s="60"/>
      <c r="AO100" s="229"/>
      <c r="AP100" s="229"/>
      <c r="AQ100" s="231"/>
      <c r="AR100" s="60"/>
      <c r="AS100" s="229"/>
      <c r="AT100" s="230"/>
      <c r="AU100" s="230"/>
      <c r="AV100" s="232"/>
      <c r="AW100" s="60"/>
      <c r="AX100" s="54"/>
      <c r="AY100" s="54"/>
      <c r="AZ100" s="54"/>
      <c r="BA100" s="54"/>
      <c r="BB100" s="54"/>
      <c r="BC100" s="54"/>
      <c r="BD100" s="54"/>
      <c r="BE100" s="53"/>
    </row>
    <row r="101" spans="1:57" ht="4.7" customHeight="1">
      <c r="A101" s="288"/>
      <c r="B101" s="289"/>
      <c r="C101" s="289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279"/>
      <c r="V101" s="279"/>
      <c r="W101" s="279"/>
      <c r="X101" s="281"/>
      <c r="Y101" s="281"/>
      <c r="Z101" s="285"/>
      <c r="AA101" s="285"/>
      <c r="AB101" s="285"/>
      <c r="AC101" s="285"/>
      <c r="AD101" s="31"/>
      <c r="AE101" s="39"/>
      <c r="AF101" s="33"/>
      <c r="AG101" s="31"/>
      <c r="AH101" s="39"/>
      <c r="AI101" s="33"/>
      <c r="AJ101" s="31"/>
      <c r="AK101" s="39"/>
      <c r="AL101" s="40"/>
      <c r="AM101" s="238"/>
      <c r="AN101" s="31"/>
      <c r="AO101" s="32"/>
      <c r="AP101" s="32"/>
      <c r="AQ101" s="32"/>
      <c r="AR101" s="32"/>
      <c r="AS101" s="33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  <row r="102" spans="1:57" ht="16.5" customHeight="1">
      <c r="A102" s="288" t="str">
        <f>A46</f>
        <v/>
      </c>
      <c r="B102" s="289"/>
      <c r="C102" s="289"/>
      <c r="D102" s="346" t="str">
        <f>D46</f>
        <v/>
      </c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279" t="str">
        <f>U46</f>
        <v/>
      </c>
      <c r="V102" s="279"/>
      <c r="W102" s="279"/>
      <c r="X102" s="281" t="str">
        <f>X46</f>
        <v/>
      </c>
      <c r="Y102" s="281"/>
      <c r="Z102" s="285" t="str">
        <f>Z46</f>
        <v/>
      </c>
      <c r="AA102" s="285"/>
      <c r="AB102" s="285"/>
      <c r="AC102" s="285"/>
      <c r="AD102" s="16" t="str">
        <f t="shared" ref="AD102:AL102" si="7">AD46</f>
        <v xml:space="preserve"> </v>
      </c>
      <c r="AE102" s="17" t="str">
        <f t="shared" si="7"/>
        <v xml:space="preserve"> </v>
      </c>
      <c r="AF102" s="17" t="str">
        <f t="shared" si="7"/>
        <v xml:space="preserve"> </v>
      </c>
      <c r="AG102" s="17" t="str">
        <f t="shared" si="7"/>
        <v xml:space="preserve"> </v>
      </c>
      <c r="AH102" s="17" t="str">
        <f t="shared" si="7"/>
        <v xml:space="preserve"> </v>
      </c>
      <c r="AI102" s="17" t="str">
        <f t="shared" si="7"/>
        <v xml:space="preserve"> </v>
      </c>
      <c r="AJ102" s="17" t="str">
        <f t="shared" si="7"/>
        <v xml:space="preserve"> </v>
      </c>
      <c r="AK102" s="17" t="str">
        <f t="shared" si="7"/>
        <v xml:space="preserve"> </v>
      </c>
      <c r="AL102" s="15" t="str">
        <f t="shared" si="7"/>
        <v/>
      </c>
      <c r="AM102" s="238"/>
      <c r="AN102" s="60"/>
      <c r="AO102" s="229"/>
      <c r="AP102" s="229"/>
      <c r="AQ102" s="231"/>
      <c r="AR102" s="60"/>
      <c r="AS102" s="229"/>
      <c r="AT102" s="230"/>
      <c r="AU102" s="230"/>
      <c r="AV102" s="232"/>
      <c r="AW102" s="60"/>
      <c r="AX102" s="54"/>
      <c r="AY102" s="54"/>
      <c r="AZ102" s="54"/>
      <c r="BA102" s="54"/>
      <c r="BB102" s="54"/>
      <c r="BC102" s="54"/>
      <c r="BD102" s="54"/>
      <c r="BE102" s="53"/>
    </row>
    <row r="103" spans="1:57" ht="4.7" customHeight="1">
      <c r="A103" s="288"/>
      <c r="B103" s="289"/>
      <c r="C103" s="289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279"/>
      <c r="V103" s="279"/>
      <c r="W103" s="279"/>
      <c r="X103" s="281"/>
      <c r="Y103" s="281"/>
      <c r="Z103" s="285"/>
      <c r="AA103" s="285"/>
      <c r="AB103" s="285"/>
      <c r="AC103" s="285"/>
      <c r="AD103" s="31"/>
      <c r="AE103" s="39"/>
      <c r="AF103" s="33"/>
      <c r="AG103" s="31"/>
      <c r="AH103" s="39"/>
      <c r="AI103" s="33"/>
      <c r="AJ103" s="31"/>
      <c r="AK103" s="39"/>
      <c r="AL103" s="40"/>
      <c r="AM103" s="238"/>
      <c r="AN103" s="31"/>
      <c r="AO103" s="32"/>
      <c r="AP103" s="32"/>
      <c r="AQ103" s="32"/>
      <c r="AR103" s="32"/>
      <c r="AS103" s="33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ht="16.5" customHeight="1">
      <c r="A104" s="288" t="str">
        <f>A48</f>
        <v/>
      </c>
      <c r="B104" s="289"/>
      <c r="C104" s="289"/>
      <c r="D104" s="346" t="str">
        <f>D48</f>
        <v/>
      </c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279" t="str">
        <f>U48</f>
        <v/>
      </c>
      <c r="V104" s="279"/>
      <c r="W104" s="279"/>
      <c r="X104" s="281" t="str">
        <f>X48</f>
        <v/>
      </c>
      <c r="Y104" s="281"/>
      <c r="Z104" s="285" t="str">
        <f>Z48</f>
        <v/>
      </c>
      <c r="AA104" s="285"/>
      <c r="AB104" s="285"/>
      <c r="AC104" s="285"/>
      <c r="AD104" s="16" t="str">
        <f t="shared" ref="AD104:AL104" si="8">AD48</f>
        <v xml:space="preserve"> </v>
      </c>
      <c r="AE104" s="17" t="str">
        <f t="shared" si="8"/>
        <v xml:space="preserve"> </v>
      </c>
      <c r="AF104" s="17" t="str">
        <f t="shared" si="8"/>
        <v xml:space="preserve"> </v>
      </c>
      <c r="AG104" s="17" t="str">
        <f t="shared" si="8"/>
        <v xml:space="preserve"> </v>
      </c>
      <c r="AH104" s="17" t="str">
        <f t="shared" si="8"/>
        <v xml:space="preserve"> </v>
      </c>
      <c r="AI104" s="17" t="str">
        <f t="shared" si="8"/>
        <v xml:space="preserve"> </v>
      </c>
      <c r="AJ104" s="17" t="str">
        <f t="shared" si="8"/>
        <v xml:space="preserve"> </v>
      </c>
      <c r="AK104" s="17" t="str">
        <f t="shared" si="8"/>
        <v xml:space="preserve"> </v>
      </c>
      <c r="AL104" s="15" t="str">
        <f t="shared" si="8"/>
        <v/>
      </c>
      <c r="AM104" s="238"/>
      <c r="AN104" s="60"/>
      <c r="AO104" s="229"/>
      <c r="AP104" s="229"/>
      <c r="AQ104" s="231"/>
      <c r="AR104" s="60"/>
      <c r="AS104" s="229"/>
      <c r="AT104" s="230"/>
      <c r="AU104" s="230"/>
      <c r="AV104" s="232"/>
      <c r="AW104" s="60"/>
      <c r="AX104" s="54"/>
      <c r="AY104" s="54"/>
      <c r="AZ104" s="54"/>
      <c r="BA104" s="54"/>
      <c r="BB104" s="54"/>
      <c r="BC104" s="54"/>
      <c r="BD104" s="54"/>
      <c r="BE104" s="53"/>
    </row>
    <row r="105" spans="1:57" ht="4.7" customHeight="1">
      <c r="A105" s="288"/>
      <c r="B105" s="289"/>
      <c r="C105" s="289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279"/>
      <c r="V105" s="279"/>
      <c r="W105" s="279"/>
      <c r="X105" s="281"/>
      <c r="Y105" s="281"/>
      <c r="Z105" s="285"/>
      <c r="AA105" s="285"/>
      <c r="AB105" s="285"/>
      <c r="AC105" s="285"/>
      <c r="AD105" s="31"/>
      <c r="AE105" s="39"/>
      <c r="AF105" s="33"/>
      <c r="AG105" s="31"/>
      <c r="AH105" s="39"/>
      <c r="AI105" s="33"/>
      <c r="AJ105" s="31"/>
      <c r="AK105" s="39"/>
      <c r="AL105" s="40"/>
      <c r="AM105" s="238"/>
      <c r="AN105" s="31"/>
      <c r="AO105" s="32"/>
      <c r="AP105" s="32"/>
      <c r="AQ105" s="32"/>
      <c r="AR105" s="32"/>
      <c r="AS105" s="33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  <row r="106" spans="1:57" ht="16.5" customHeight="1">
      <c r="A106" s="288" t="str">
        <f>A50</f>
        <v/>
      </c>
      <c r="B106" s="289"/>
      <c r="C106" s="289"/>
      <c r="D106" s="346" t="str">
        <f>D50</f>
        <v/>
      </c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279" t="str">
        <f>U50</f>
        <v/>
      </c>
      <c r="V106" s="279"/>
      <c r="W106" s="279"/>
      <c r="X106" s="281" t="str">
        <f>X50</f>
        <v/>
      </c>
      <c r="Y106" s="281"/>
      <c r="Z106" s="285" t="str">
        <f>Z50</f>
        <v/>
      </c>
      <c r="AA106" s="285"/>
      <c r="AB106" s="285"/>
      <c r="AC106" s="285"/>
      <c r="AD106" s="16" t="str">
        <f>AD50</f>
        <v xml:space="preserve"> </v>
      </c>
      <c r="AE106" s="17" t="str">
        <f t="shared" ref="AE106:AL106" si="9">AE50</f>
        <v xml:space="preserve"> </v>
      </c>
      <c r="AF106" s="17" t="str">
        <f t="shared" si="9"/>
        <v xml:space="preserve"> </v>
      </c>
      <c r="AG106" s="17" t="str">
        <f t="shared" si="9"/>
        <v xml:space="preserve"> </v>
      </c>
      <c r="AH106" s="17" t="str">
        <f t="shared" si="9"/>
        <v xml:space="preserve"> </v>
      </c>
      <c r="AI106" s="17" t="str">
        <f t="shared" si="9"/>
        <v xml:space="preserve"> </v>
      </c>
      <c r="AJ106" s="17" t="str">
        <f t="shared" si="9"/>
        <v xml:space="preserve"> </v>
      </c>
      <c r="AK106" s="17" t="str">
        <f t="shared" si="9"/>
        <v xml:space="preserve"> </v>
      </c>
      <c r="AL106" s="15" t="str">
        <f t="shared" si="9"/>
        <v/>
      </c>
      <c r="AM106" s="238"/>
      <c r="AN106" s="60"/>
      <c r="AO106" s="229"/>
      <c r="AP106" s="229"/>
      <c r="AQ106" s="231"/>
      <c r="AR106" s="60"/>
      <c r="AS106" s="229"/>
      <c r="AT106" s="230"/>
      <c r="AU106" s="230"/>
      <c r="AV106" s="232"/>
      <c r="AW106" s="60"/>
      <c r="AX106" s="54"/>
      <c r="AY106" s="54"/>
      <c r="AZ106" s="54"/>
      <c r="BA106" s="54"/>
      <c r="BB106" s="54"/>
      <c r="BC106" s="54"/>
      <c r="BD106" s="54"/>
      <c r="BE106" s="53"/>
    </row>
    <row r="107" spans="1:57" ht="4.7" customHeight="1" thickBot="1">
      <c r="A107" s="393"/>
      <c r="B107" s="394"/>
      <c r="C107" s="394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396"/>
      <c r="S107" s="396"/>
      <c r="T107" s="396"/>
      <c r="U107" s="292"/>
      <c r="V107" s="292"/>
      <c r="W107" s="292"/>
      <c r="X107" s="378"/>
      <c r="Y107" s="378"/>
      <c r="Z107" s="438"/>
      <c r="AA107" s="438"/>
      <c r="AB107" s="438"/>
      <c r="AC107" s="438"/>
      <c r="AD107" s="41"/>
      <c r="AE107" s="25"/>
      <c r="AF107" s="36"/>
      <c r="AG107" s="41"/>
      <c r="AH107" s="25"/>
      <c r="AI107" s="36"/>
      <c r="AJ107" s="41"/>
      <c r="AK107" s="25"/>
      <c r="AL107" s="38"/>
      <c r="AM107" s="238"/>
      <c r="AN107" s="31"/>
      <c r="AO107" s="32"/>
      <c r="AP107" s="32"/>
      <c r="AQ107" s="32"/>
      <c r="AR107" s="32"/>
      <c r="AS107" s="33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</row>
    <row r="108" spans="1:57" ht="16.5" customHeight="1" thickBot="1">
      <c r="A108" s="42" t="s">
        <v>33</v>
      </c>
    </row>
    <row r="109" spans="1:57" ht="18" customHeight="1" thickTop="1" thickBot="1">
      <c r="A109" s="253" t="s">
        <v>73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5"/>
      <c r="V109" s="253" t="s">
        <v>74</v>
      </c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254"/>
      <c r="BE109" s="255"/>
    </row>
    <row r="110" spans="1:57" ht="18" customHeight="1" thickTop="1" thickBot="1">
      <c r="A110" s="250" t="s">
        <v>62</v>
      </c>
      <c r="B110" s="251"/>
      <c r="C110" s="248" t="s">
        <v>63</v>
      </c>
      <c r="D110" s="249"/>
      <c r="E110" s="250"/>
      <c r="F110" s="251"/>
      <c r="G110" s="248"/>
      <c r="H110" s="249"/>
      <c r="I110" s="250"/>
      <c r="J110" s="251"/>
      <c r="K110" s="248"/>
      <c r="L110" s="249"/>
      <c r="M110" s="250"/>
      <c r="N110" s="249"/>
      <c r="O110" s="250"/>
      <c r="P110" s="251"/>
      <c r="Q110" s="248"/>
      <c r="R110" s="251"/>
      <c r="S110" s="248"/>
      <c r="T110" s="249"/>
      <c r="U110" s="63"/>
      <c r="V110" s="250" t="s">
        <v>61</v>
      </c>
      <c r="W110" s="251"/>
      <c r="X110" s="248" t="s">
        <v>62</v>
      </c>
      <c r="Y110" s="251"/>
      <c r="Z110" s="248" t="s">
        <v>63</v>
      </c>
      <c r="AA110" s="251"/>
      <c r="AB110" s="248"/>
      <c r="AC110" s="251"/>
      <c r="AD110" s="248"/>
      <c r="AE110" s="251"/>
      <c r="AF110" s="248"/>
      <c r="AG110" s="251"/>
      <c r="AH110" s="248"/>
      <c r="AI110" s="251"/>
      <c r="AJ110" s="248"/>
      <c r="AK110" s="251"/>
      <c r="AL110" s="248"/>
      <c r="AM110" s="249"/>
      <c r="AN110" s="250"/>
      <c r="AO110" s="251"/>
      <c r="AP110" s="248"/>
      <c r="AQ110" s="249"/>
      <c r="AR110" s="250"/>
      <c r="AS110" s="251"/>
      <c r="AT110" s="248"/>
      <c r="AU110" s="249"/>
      <c r="AV110" s="250"/>
      <c r="AW110" s="249"/>
      <c r="AX110" s="250"/>
      <c r="AY110" s="251"/>
      <c r="AZ110" s="248"/>
      <c r="BA110" s="251"/>
      <c r="BB110" s="248"/>
      <c r="BC110" s="251"/>
      <c r="BD110" s="248"/>
      <c r="BE110" s="249"/>
    </row>
    <row r="111" spans="1:57" ht="18" customHeight="1" thickTop="1">
      <c r="A111" s="252" t="s">
        <v>76</v>
      </c>
      <c r="B111" s="252"/>
      <c r="C111" s="252"/>
      <c r="D111" s="252"/>
      <c r="E111" s="252" t="s">
        <v>80</v>
      </c>
      <c r="F111" s="252"/>
      <c r="G111" s="252"/>
      <c r="H111" s="252"/>
      <c r="I111" s="252" t="s">
        <v>77</v>
      </c>
      <c r="J111" s="252"/>
      <c r="K111" s="252"/>
      <c r="L111" s="252"/>
      <c r="M111" s="252" t="s">
        <v>75</v>
      </c>
      <c r="N111" s="252"/>
      <c r="O111" s="252" t="s">
        <v>78</v>
      </c>
      <c r="P111" s="252"/>
      <c r="Q111" s="252"/>
      <c r="R111" s="252"/>
      <c r="S111" s="252"/>
      <c r="T111" s="252"/>
      <c r="U111" s="63"/>
      <c r="V111" s="252" t="s">
        <v>79</v>
      </c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 t="s">
        <v>80</v>
      </c>
      <c r="AO111" s="252"/>
      <c r="AP111" s="252"/>
      <c r="AQ111" s="252"/>
      <c r="AR111" s="252" t="s">
        <v>77</v>
      </c>
      <c r="AS111" s="252"/>
      <c r="AT111" s="252"/>
      <c r="AU111" s="252"/>
      <c r="AV111" s="252" t="s">
        <v>75</v>
      </c>
      <c r="AW111" s="252"/>
      <c r="AX111" s="252" t="s">
        <v>78</v>
      </c>
      <c r="AY111" s="252"/>
      <c r="AZ111" s="252"/>
      <c r="BA111" s="252"/>
      <c r="BB111" s="252"/>
      <c r="BC111" s="252"/>
      <c r="BD111" s="252"/>
      <c r="BE111" s="252"/>
    </row>
  </sheetData>
  <sheetProtection sheet="1" objects="1" scenarios="1"/>
  <mergeCells count="349">
    <mergeCell ref="V53:BE53"/>
    <mergeCell ref="V54:W54"/>
    <mergeCell ref="V55:AM55"/>
    <mergeCell ref="AN55:AQ55"/>
    <mergeCell ref="AR55:AU55"/>
    <mergeCell ref="AV55:AW55"/>
    <mergeCell ref="AX55:BE55"/>
    <mergeCell ref="V109:BE109"/>
    <mergeCell ref="V110:W110"/>
    <mergeCell ref="AN74:AS76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AN81:AV81"/>
    <mergeCell ref="U102:W103"/>
    <mergeCell ref="X102:Y103"/>
    <mergeCell ref="Z102:AC103"/>
    <mergeCell ref="U98:W99"/>
    <mergeCell ref="A106:C107"/>
    <mergeCell ref="D106:T107"/>
    <mergeCell ref="U106:W107"/>
    <mergeCell ref="X106:Y107"/>
    <mergeCell ref="Z106:AC107"/>
    <mergeCell ref="A70:D73"/>
    <mergeCell ref="L70:L72"/>
    <mergeCell ref="M70:M72"/>
    <mergeCell ref="A74:D77"/>
    <mergeCell ref="E74:M77"/>
    <mergeCell ref="A100:C101"/>
    <mergeCell ref="D100:T101"/>
    <mergeCell ref="U100:W101"/>
    <mergeCell ref="X100:Y101"/>
    <mergeCell ref="Z100:AC101"/>
    <mergeCell ref="A98:C99"/>
    <mergeCell ref="D98:T99"/>
    <mergeCell ref="A104:C105"/>
    <mergeCell ref="D104:T105"/>
    <mergeCell ref="U104:W105"/>
    <mergeCell ref="X104:Y105"/>
    <mergeCell ref="Z104:AC105"/>
    <mergeCell ref="A102:C103"/>
    <mergeCell ref="D102:T103"/>
    <mergeCell ref="A10:D10"/>
    <mergeCell ref="G10:H10"/>
    <mergeCell ref="A14:D17"/>
    <mergeCell ref="L14:L16"/>
    <mergeCell ref="M14:M16"/>
    <mergeCell ref="A18:D21"/>
    <mergeCell ref="E18:M21"/>
    <mergeCell ref="A66:D66"/>
    <mergeCell ref="G66:H66"/>
    <mergeCell ref="J66:M66"/>
    <mergeCell ref="A48:C49"/>
    <mergeCell ref="D48:T49"/>
    <mergeCell ref="A44:C45"/>
    <mergeCell ref="D44:T45"/>
    <mergeCell ref="A38:C39"/>
    <mergeCell ref="D38:T39"/>
    <mergeCell ref="A32:C33"/>
    <mergeCell ref="D32:T33"/>
    <mergeCell ref="A22:D24"/>
    <mergeCell ref="O16:Q19"/>
    <mergeCell ref="R16:X19"/>
    <mergeCell ref="E14:E16"/>
    <mergeCell ref="F14:F16"/>
    <mergeCell ref="G14:G16"/>
    <mergeCell ref="A78:D80"/>
    <mergeCell ref="O72:Q75"/>
    <mergeCell ref="R72:X75"/>
    <mergeCell ref="E70:E72"/>
    <mergeCell ref="F70:F72"/>
    <mergeCell ref="G70:G72"/>
    <mergeCell ref="H70:H72"/>
    <mergeCell ref="I70:I72"/>
    <mergeCell ref="J70:J72"/>
    <mergeCell ref="K70:K72"/>
    <mergeCell ref="A109:T109"/>
    <mergeCell ref="A110:B110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A96:C97"/>
    <mergeCell ref="D96:T97"/>
    <mergeCell ref="U96:W97"/>
    <mergeCell ref="X96:Y97"/>
    <mergeCell ref="Z96:AC97"/>
    <mergeCell ref="A94:C95"/>
    <mergeCell ref="D94:T95"/>
    <mergeCell ref="U94:W95"/>
    <mergeCell ref="X94:Y95"/>
    <mergeCell ref="Z94:AC95"/>
    <mergeCell ref="U92:W93"/>
    <mergeCell ref="X92:Y93"/>
    <mergeCell ref="Z92:AC93"/>
    <mergeCell ref="A90:C91"/>
    <mergeCell ref="D90:T91"/>
    <mergeCell ref="U90:W91"/>
    <mergeCell ref="X90:Y91"/>
    <mergeCell ref="Z90:AC91"/>
    <mergeCell ref="A88:C89"/>
    <mergeCell ref="D88:T89"/>
    <mergeCell ref="U88:W89"/>
    <mergeCell ref="X88:Y89"/>
    <mergeCell ref="Z88:AC89"/>
    <mergeCell ref="A92:C93"/>
    <mergeCell ref="D92:T93"/>
    <mergeCell ref="A87:C87"/>
    <mergeCell ref="D87:T87"/>
    <mergeCell ref="U87:W87"/>
    <mergeCell ref="X87:Y87"/>
    <mergeCell ref="Z87:AC87"/>
    <mergeCell ref="AD87:AL87"/>
    <mergeCell ref="A81:D81"/>
    <mergeCell ref="E81:I81"/>
    <mergeCell ref="J81:R81"/>
    <mergeCell ref="S81:AA81"/>
    <mergeCell ref="AE81:AH81"/>
    <mergeCell ref="AI81:AM81"/>
    <mergeCell ref="AA72:AE75"/>
    <mergeCell ref="AF72:AL75"/>
    <mergeCell ref="O76:Q79"/>
    <mergeCell ref="R76:X79"/>
    <mergeCell ref="Y76:Z79"/>
    <mergeCell ref="AA76:AE79"/>
    <mergeCell ref="AF76:AL79"/>
    <mergeCell ref="O68:Q71"/>
    <mergeCell ref="R68:X71"/>
    <mergeCell ref="Y68:Z71"/>
    <mergeCell ref="AA68:AE71"/>
    <mergeCell ref="AF68:AL71"/>
    <mergeCell ref="O67:Q67"/>
    <mergeCell ref="R67:X67"/>
    <mergeCell ref="Y67:AE67"/>
    <mergeCell ref="AF67:AL67"/>
    <mergeCell ref="AN67:AQ67"/>
    <mergeCell ref="AR67:BE67"/>
    <mergeCell ref="P62:V63"/>
    <mergeCell ref="W62:AF63"/>
    <mergeCell ref="E66:F66"/>
    <mergeCell ref="R66:X66"/>
    <mergeCell ref="Y66:AE66"/>
    <mergeCell ref="O65:Q66"/>
    <mergeCell ref="R65:X65"/>
    <mergeCell ref="Y65:AE65"/>
    <mergeCell ref="AF65:AL65"/>
    <mergeCell ref="AF66:AL66"/>
    <mergeCell ref="A63:C63"/>
    <mergeCell ref="AN63:AQ63"/>
    <mergeCell ref="AR63:BE63"/>
    <mergeCell ref="AS61:AT62"/>
    <mergeCell ref="AU61:BE62"/>
    <mergeCell ref="AP57:AR57"/>
    <mergeCell ref="AS57:BE57"/>
    <mergeCell ref="AD58:AF58"/>
    <mergeCell ref="AG58:AH58"/>
    <mergeCell ref="AI58:AL58"/>
    <mergeCell ref="AM58:AN59"/>
    <mergeCell ref="AP58:AR60"/>
    <mergeCell ref="AS58:BE60"/>
    <mergeCell ref="AN61:AP62"/>
    <mergeCell ref="U48:W49"/>
    <mergeCell ref="X48:Y49"/>
    <mergeCell ref="Z48:AC49"/>
    <mergeCell ref="A50:C51"/>
    <mergeCell ref="D50:T51"/>
    <mergeCell ref="U50:W51"/>
    <mergeCell ref="X50:Y51"/>
    <mergeCell ref="Z50:AC51"/>
    <mergeCell ref="A46:C47"/>
    <mergeCell ref="D46:T47"/>
    <mergeCell ref="U46:W47"/>
    <mergeCell ref="X46:Y47"/>
    <mergeCell ref="Z46:AC47"/>
    <mergeCell ref="U44:W45"/>
    <mergeCell ref="X44:Y45"/>
    <mergeCell ref="Z44:AC45"/>
    <mergeCell ref="A42:C43"/>
    <mergeCell ref="D42:T43"/>
    <mergeCell ref="U42:W43"/>
    <mergeCell ref="X42:Y43"/>
    <mergeCell ref="Z42:AC43"/>
    <mergeCell ref="A40:C41"/>
    <mergeCell ref="D40:T41"/>
    <mergeCell ref="U40:W41"/>
    <mergeCell ref="X40:Y41"/>
    <mergeCell ref="Z40:AC41"/>
    <mergeCell ref="U38:W39"/>
    <mergeCell ref="X38:Y39"/>
    <mergeCell ref="Z38:AC39"/>
    <mergeCell ref="A36:C37"/>
    <mergeCell ref="D36:T37"/>
    <mergeCell ref="U36:W37"/>
    <mergeCell ref="X36:Y37"/>
    <mergeCell ref="Z36:AC37"/>
    <mergeCell ref="A34:C35"/>
    <mergeCell ref="D34:T35"/>
    <mergeCell ref="U34:W35"/>
    <mergeCell ref="X34:Y35"/>
    <mergeCell ref="Z34:AC35"/>
    <mergeCell ref="A31:C31"/>
    <mergeCell ref="D31:T31"/>
    <mergeCell ref="U31:W31"/>
    <mergeCell ref="X31:Y31"/>
    <mergeCell ref="Z31:AC31"/>
    <mergeCell ref="AD31:AL31"/>
    <mergeCell ref="A25:D25"/>
    <mergeCell ref="J25:R25"/>
    <mergeCell ref="S25:AA25"/>
    <mergeCell ref="AE25:AH25"/>
    <mergeCell ref="AI25:AM25"/>
    <mergeCell ref="E25:I25"/>
    <mergeCell ref="O20:Q23"/>
    <mergeCell ref="R20:X23"/>
    <mergeCell ref="Y20:Z23"/>
    <mergeCell ref="AA20:AE23"/>
    <mergeCell ref="AF20:AL23"/>
    <mergeCell ref="AR12:BE15"/>
    <mergeCell ref="AN12:AQ15"/>
    <mergeCell ref="U32:W33"/>
    <mergeCell ref="X32:Y33"/>
    <mergeCell ref="Z32:AC33"/>
    <mergeCell ref="AW25:BE25"/>
    <mergeCell ref="AN25:AV25"/>
    <mergeCell ref="AN18:AS20"/>
    <mergeCell ref="AN31:AQ31"/>
    <mergeCell ref="AR31:AV31"/>
    <mergeCell ref="AW31:BE31"/>
    <mergeCell ref="H14:H16"/>
    <mergeCell ref="I14:I16"/>
    <mergeCell ref="J14:J16"/>
    <mergeCell ref="K14:K16"/>
    <mergeCell ref="O12:Q15"/>
    <mergeCell ref="R12:X15"/>
    <mergeCell ref="Y12:Z15"/>
    <mergeCell ref="AA12:AE15"/>
    <mergeCell ref="AF12:AL15"/>
    <mergeCell ref="Y16:Z19"/>
    <mergeCell ref="AA16:AE19"/>
    <mergeCell ref="AF16:AL19"/>
    <mergeCell ref="O11:Q11"/>
    <mergeCell ref="R11:X11"/>
    <mergeCell ref="Y11:AE11"/>
    <mergeCell ref="AF11:AL11"/>
    <mergeCell ref="AN11:AQ11"/>
    <mergeCell ref="AR11:BE11"/>
    <mergeCell ref="E10:F10"/>
    <mergeCell ref="R10:X10"/>
    <mergeCell ref="Y10:AE10"/>
    <mergeCell ref="AN8:AQ9"/>
    <mergeCell ref="AR8:BE9"/>
    <mergeCell ref="O9:Q10"/>
    <mergeCell ref="R9:X9"/>
    <mergeCell ref="Y9:AE9"/>
    <mergeCell ref="AF9:AL9"/>
    <mergeCell ref="AF10:AL10"/>
    <mergeCell ref="AN10:AQ10"/>
    <mergeCell ref="AR10:BE10"/>
    <mergeCell ref="AP1:AR1"/>
    <mergeCell ref="AS1:BE1"/>
    <mergeCell ref="AD2:AF2"/>
    <mergeCell ref="AG2:AH2"/>
    <mergeCell ref="AI2:AL2"/>
    <mergeCell ref="AM2:AN3"/>
    <mergeCell ref="AP2:AR4"/>
    <mergeCell ref="AS2:BE4"/>
    <mergeCell ref="AN5:AP6"/>
    <mergeCell ref="AS5:AT6"/>
    <mergeCell ref="AU5:BE6"/>
    <mergeCell ref="P6:V7"/>
    <mergeCell ref="W6:AF7"/>
    <mergeCell ref="A7:C7"/>
    <mergeCell ref="AN7:AQ7"/>
    <mergeCell ref="AR7:BE7"/>
    <mergeCell ref="A53:T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X54:Y54"/>
    <mergeCell ref="Z54:AA54"/>
    <mergeCell ref="AB54:AC54"/>
    <mergeCell ref="AD54:AE54"/>
    <mergeCell ref="AF54:AG54"/>
    <mergeCell ref="AH54:AI54"/>
    <mergeCell ref="AJ54:AK54"/>
    <mergeCell ref="BD54:BE54"/>
    <mergeCell ref="A55:D55"/>
    <mergeCell ref="E55:H55"/>
    <mergeCell ref="I55:L55"/>
    <mergeCell ref="M55:N55"/>
    <mergeCell ref="O55:T55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X110:Y110"/>
    <mergeCell ref="Z110:AA110"/>
    <mergeCell ref="AB110:AC110"/>
    <mergeCell ref="AD110:AE110"/>
    <mergeCell ref="AF110:AG110"/>
    <mergeCell ref="AH110:AI110"/>
    <mergeCell ref="AN64:AQ65"/>
    <mergeCell ref="AR64:BE65"/>
    <mergeCell ref="AR68:BE71"/>
    <mergeCell ref="AN68:AQ71"/>
    <mergeCell ref="AW81:BE81"/>
    <mergeCell ref="AN87:AQ87"/>
    <mergeCell ref="AR87:AV87"/>
    <mergeCell ref="AW87:BE87"/>
    <mergeCell ref="X98:Y99"/>
    <mergeCell ref="Z98:AC99"/>
    <mergeCell ref="AN66:AQ66"/>
    <mergeCell ref="AR66:BE66"/>
    <mergeCell ref="Y72:Z75"/>
    <mergeCell ref="A111:D111"/>
    <mergeCell ref="E111:H111"/>
    <mergeCell ref="I111:L111"/>
    <mergeCell ref="M111:N111"/>
    <mergeCell ref="O111:T111"/>
    <mergeCell ref="BB110:BC110"/>
    <mergeCell ref="BD110:BE110"/>
    <mergeCell ref="V111:AM111"/>
    <mergeCell ref="AN111:AQ111"/>
    <mergeCell ref="AR111:AU111"/>
    <mergeCell ref="AV111:AW111"/>
    <mergeCell ref="AX111:BE111"/>
  </mergeCells>
  <phoneticPr fontId="2"/>
  <printOptions horizontalCentered="1"/>
  <pageMargins left="0.78740157480314965" right="0.11811023622047245" top="0.55118110236220474" bottom="0.15748031496062992" header="0.31496062992125984" footer="0.19685039370078741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E946"/>
  <sheetViews>
    <sheetView view="pageBreakPreview" topLeftCell="A55" zoomScale="60" zoomScaleNormal="70" workbookViewId="0">
      <selection activeCell="D73" sqref="D73"/>
    </sheetView>
  </sheetViews>
  <sheetFormatPr defaultColWidth="12.625" defaultRowHeight="15" customHeight="1"/>
  <cols>
    <col min="1" max="1" width="26.125" style="98" customWidth="1"/>
    <col min="2" max="2" width="26.375" style="98" customWidth="1"/>
    <col min="3" max="3" width="5.25" style="98" customWidth="1"/>
    <col min="4" max="4" width="18.375" style="98" customWidth="1"/>
    <col min="5" max="5" width="10.375" style="98" customWidth="1"/>
    <col min="6" max="6" width="19.25" style="98" customWidth="1"/>
    <col min="7" max="7" width="10.25" style="98" customWidth="1"/>
    <col min="8" max="8" width="21.5" style="98" customWidth="1"/>
    <col min="9" max="9" width="8.625" style="98" customWidth="1"/>
    <col min="10" max="10" width="19.25" style="98" customWidth="1"/>
    <col min="11" max="11" width="8.625" style="98" customWidth="1"/>
    <col min="12" max="12" width="19.25" style="98" customWidth="1"/>
    <col min="13" max="13" width="9.5" style="98" customWidth="1"/>
    <col min="14" max="15" width="19.25" style="98" customWidth="1"/>
    <col min="16" max="16" width="8" style="98" customWidth="1"/>
    <col min="17" max="17" width="25.125" style="98" customWidth="1"/>
    <col min="18" max="18" width="24.5" style="98" customWidth="1"/>
    <col min="19" max="19" width="5.25" style="98" customWidth="1"/>
    <col min="20" max="20" width="10.625" style="98" customWidth="1"/>
    <col min="21" max="21" width="8.625" style="98" customWidth="1"/>
    <col min="22" max="22" width="16.375" style="98" customWidth="1"/>
    <col min="23" max="23" width="8.625" style="98" customWidth="1"/>
    <col min="24" max="24" width="16.375" style="98" customWidth="1"/>
    <col min="25" max="25" width="8.625" style="98" customWidth="1"/>
    <col min="26" max="26" width="16.375" style="98" customWidth="1"/>
    <col min="27" max="27" width="8.625" style="98" customWidth="1"/>
    <col min="28" max="28" width="16.25" style="98" customWidth="1"/>
    <col min="29" max="29" width="8.625" style="98" customWidth="1"/>
    <col min="30" max="31" width="16.375" style="98" customWidth="1"/>
    <col min="32" max="16384" width="12.625" style="98"/>
  </cols>
  <sheetData>
    <row r="1" spans="1:31" ht="27" customHeight="1">
      <c r="A1" s="91" t="s">
        <v>83</v>
      </c>
      <c r="B1" s="92" t="s">
        <v>84</v>
      </c>
      <c r="C1" s="93" t="s">
        <v>85</v>
      </c>
      <c r="D1" s="94" t="s">
        <v>86</v>
      </c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21.75" customHeight="1">
      <c r="A2" s="442" t="s">
        <v>87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96"/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20.25" customHeight="1" thickBot="1">
      <c r="A3" s="101" t="s">
        <v>88</v>
      </c>
      <c r="B3" s="102"/>
      <c r="C3" s="102"/>
      <c r="D3" s="102"/>
      <c r="E3" s="103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6"/>
      <c r="Q3" s="104"/>
      <c r="R3" s="102"/>
      <c r="S3" s="105"/>
      <c r="T3" s="102"/>
      <c r="U3" s="103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20.25" customHeight="1" thickTop="1" thickBot="1">
      <c r="A4" s="106" t="s">
        <v>89</v>
      </c>
      <c r="B4" s="107"/>
      <c r="C4" s="107"/>
      <c r="D4" s="107"/>
      <c r="E4" s="103"/>
      <c r="F4" s="102"/>
      <c r="G4" s="104" t="s">
        <v>90</v>
      </c>
      <c r="H4" s="108"/>
      <c r="I4" s="102"/>
      <c r="J4" s="102"/>
      <c r="K4" s="102"/>
      <c r="L4" s="102"/>
      <c r="M4" s="102"/>
      <c r="N4" s="102"/>
      <c r="O4" s="102"/>
      <c r="P4" s="96"/>
      <c r="Q4" s="104"/>
      <c r="R4" s="102"/>
      <c r="S4" s="105"/>
      <c r="T4" s="102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5.25" customHeight="1" thickTop="1">
      <c r="A5" s="101"/>
      <c r="B5" s="102"/>
      <c r="C5" s="102"/>
      <c r="D5" s="102"/>
      <c r="E5" s="103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4"/>
      <c r="R5" s="102"/>
      <c r="S5" s="105"/>
      <c r="T5" s="102"/>
      <c r="U5" s="103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t="20.25" customHeight="1" thickBot="1">
      <c r="A6" s="101" t="s">
        <v>91</v>
      </c>
      <c r="B6" s="102"/>
      <c r="C6" s="102"/>
      <c r="D6" s="102"/>
      <c r="E6" s="103"/>
      <c r="F6" s="102"/>
      <c r="G6" s="104" t="s">
        <v>92</v>
      </c>
      <c r="H6" s="108"/>
      <c r="I6" s="102"/>
      <c r="J6" s="102"/>
      <c r="K6" s="102"/>
      <c r="L6" s="102" t="s">
        <v>93</v>
      </c>
      <c r="M6" s="102"/>
      <c r="N6" s="102"/>
      <c r="O6" s="102"/>
      <c r="P6" s="96"/>
      <c r="Q6" s="104"/>
      <c r="R6" s="102"/>
      <c r="S6" s="105"/>
      <c r="T6" s="102"/>
      <c r="U6" s="103"/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ht="20.25" customHeight="1" thickTop="1" thickBot="1">
      <c r="A7" s="106" t="s">
        <v>94</v>
      </c>
      <c r="B7" s="107"/>
      <c r="C7" s="107"/>
      <c r="D7" s="109"/>
      <c r="E7" s="103"/>
      <c r="F7" s="110" t="s">
        <v>95</v>
      </c>
      <c r="G7" s="111"/>
      <c r="H7" s="111"/>
      <c r="I7" s="102"/>
      <c r="J7" s="102"/>
      <c r="K7" s="102"/>
      <c r="L7" s="102"/>
      <c r="M7" s="102"/>
      <c r="N7" s="102"/>
      <c r="O7" s="102"/>
      <c r="P7" s="96"/>
      <c r="Q7" s="104"/>
      <c r="R7" s="102"/>
      <c r="S7" s="105"/>
      <c r="T7" s="112"/>
      <c r="U7" s="103"/>
      <c r="V7" s="104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ht="6.75" customHeight="1" thickTop="1" thickBot="1">
      <c r="A8" s="113"/>
      <c r="B8" s="102"/>
      <c r="C8" s="102"/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6"/>
      <c r="Q8" s="102"/>
      <c r="R8" s="102"/>
      <c r="S8" s="105"/>
      <c r="T8" s="102"/>
      <c r="U8" s="103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5.75" customHeight="1">
      <c r="A9" s="444" t="s">
        <v>96</v>
      </c>
      <c r="B9" s="446" t="s">
        <v>97</v>
      </c>
      <c r="C9" s="114" t="s">
        <v>98</v>
      </c>
      <c r="D9" s="115" t="s">
        <v>99</v>
      </c>
      <c r="E9" s="448" t="s">
        <v>100</v>
      </c>
      <c r="F9" s="449"/>
      <c r="G9" s="450" t="s">
        <v>101</v>
      </c>
      <c r="H9" s="449"/>
      <c r="I9" s="450" t="s">
        <v>102</v>
      </c>
      <c r="J9" s="449"/>
      <c r="K9" s="450" t="s">
        <v>103</v>
      </c>
      <c r="L9" s="449"/>
      <c r="M9" s="450" t="s">
        <v>104</v>
      </c>
      <c r="N9" s="449"/>
      <c r="O9" s="451" t="s">
        <v>105</v>
      </c>
      <c r="P9" s="96"/>
      <c r="Q9" s="116"/>
      <c r="R9" s="116"/>
      <c r="S9" s="105"/>
      <c r="T9" s="105"/>
      <c r="U9" s="117"/>
      <c r="V9" s="118"/>
      <c r="W9" s="104"/>
      <c r="X9" s="105"/>
      <c r="Y9" s="104"/>
      <c r="Z9" s="105"/>
      <c r="AA9" s="104"/>
      <c r="AB9" s="105"/>
      <c r="AC9" s="104"/>
      <c r="AD9" s="105"/>
      <c r="AE9" s="116"/>
    </row>
    <row r="10" spans="1:31" ht="15.75" customHeight="1" thickBot="1">
      <c r="A10" s="445"/>
      <c r="B10" s="447"/>
      <c r="C10" s="119" t="s">
        <v>106</v>
      </c>
      <c r="D10" s="120" t="s">
        <v>107</v>
      </c>
      <c r="E10" s="121" t="s">
        <v>108</v>
      </c>
      <c r="F10" s="122" t="s">
        <v>109</v>
      </c>
      <c r="G10" s="123" t="s">
        <v>108</v>
      </c>
      <c r="H10" s="122" t="s">
        <v>109</v>
      </c>
      <c r="I10" s="123" t="s">
        <v>108</v>
      </c>
      <c r="J10" s="122" t="s">
        <v>109</v>
      </c>
      <c r="K10" s="123" t="s">
        <v>108</v>
      </c>
      <c r="L10" s="122" t="s">
        <v>109</v>
      </c>
      <c r="M10" s="123" t="s">
        <v>108</v>
      </c>
      <c r="N10" s="124" t="s">
        <v>109</v>
      </c>
      <c r="O10" s="452"/>
      <c r="P10" s="96"/>
      <c r="Q10" s="116"/>
      <c r="R10" s="116"/>
      <c r="S10" s="105"/>
      <c r="T10" s="105"/>
      <c r="U10" s="118"/>
      <c r="V10" s="105"/>
      <c r="W10" s="105"/>
      <c r="X10" s="105"/>
      <c r="Y10" s="105"/>
      <c r="Z10" s="105"/>
      <c r="AA10" s="105"/>
      <c r="AB10" s="105"/>
      <c r="AC10" s="105"/>
      <c r="AD10" s="105"/>
      <c r="AE10" s="116"/>
    </row>
    <row r="11" spans="1:31" ht="30" customHeight="1" thickTop="1">
      <c r="A11" s="125"/>
      <c r="B11" s="126"/>
      <c r="C11" s="127"/>
      <c r="D11" s="128"/>
      <c r="E11" s="129"/>
      <c r="F11" s="130"/>
      <c r="G11" s="131"/>
      <c r="H11" s="132"/>
      <c r="I11" s="129"/>
      <c r="J11" s="132"/>
      <c r="K11" s="131"/>
      <c r="L11" s="130"/>
      <c r="M11" s="129"/>
      <c r="N11" s="133"/>
      <c r="O11" s="134"/>
      <c r="P11" s="102"/>
      <c r="Q11" s="102"/>
      <c r="R11" s="102"/>
      <c r="S11" s="105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30" customHeight="1">
      <c r="A12" s="135"/>
      <c r="B12" s="136"/>
      <c r="C12" s="137">
        <f>P4</f>
        <v>0</v>
      </c>
      <c r="D12" s="138"/>
      <c r="E12" s="139"/>
      <c r="F12" s="140">
        <f>D12*E12</f>
        <v>0</v>
      </c>
      <c r="G12" s="141"/>
      <c r="H12" s="142">
        <f>D12*G12</f>
        <v>0</v>
      </c>
      <c r="I12" s="143"/>
      <c r="J12" s="142">
        <f>D12*I12</f>
        <v>0</v>
      </c>
      <c r="K12" s="144">
        <f>G12+I12</f>
        <v>0</v>
      </c>
      <c r="L12" s="145">
        <f>D12*K12</f>
        <v>0</v>
      </c>
      <c r="M12" s="143">
        <f>E12-K12</f>
        <v>0</v>
      </c>
      <c r="N12" s="146">
        <f>D12*M12</f>
        <v>0</v>
      </c>
      <c r="O12" s="147"/>
      <c r="P12" s="113"/>
      <c r="Q12" s="113"/>
      <c r="R12" s="113"/>
      <c r="S12" s="116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31" ht="30" customHeight="1">
      <c r="A13" s="148"/>
      <c r="B13" s="149"/>
      <c r="C13" s="150"/>
      <c r="D13" s="138"/>
      <c r="E13" s="151"/>
      <c r="F13" s="152"/>
      <c r="G13" s="153"/>
      <c r="H13" s="154"/>
      <c r="I13" s="155"/>
      <c r="J13" s="154"/>
      <c r="K13" s="156"/>
      <c r="L13" s="157"/>
      <c r="M13" s="155"/>
      <c r="N13" s="158"/>
      <c r="O13" s="159"/>
      <c r="P13" s="102"/>
      <c r="Q13" s="102"/>
      <c r="R13" s="102"/>
      <c r="S13" s="105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30" customHeight="1">
      <c r="A14" s="160"/>
      <c r="B14" s="161"/>
      <c r="C14" s="150"/>
      <c r="D14" s="138"/>
      <c r="E14" s="151"/>
      <c r="F14" s="152"/>
      <c r="G14" s="153"/>
      <c r="H14" s="154"/>
      <c r="I14" s="155"/>
      <c r="J14" s="154"/>
      <c r="K14" s="156"/>
      <c r="L14" s="157"/>
      <c r="M14" s="155"/>
      <c r="N14" s="158"/>
      <c r="O14" s="159"/>
      <c r="P14" s="102"/>
      <c r="Q14" s="102"/>
      <c r="R14" s="102"/>
      <c r="S14" s="105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30" customHeight="1">
      <c r="A15" s="162"/>
      <c r="B15" s="136"/>
      <c r="C15" s="150"/>
      <c r="D15" s="163"/>
      <c r="E15" s="153"/>
      <c r="F15" s="152"/>
      <c r="G15" s="153"/>
      <c r="H15" s="154"/>
      <c r="I15" s="153"/>
      <c r="J15" s="154"/>
      <c r="K15" s="156"/>
      <c r="L15" s="157"/>
      <c r="M15" s="155"/>
      <c r="N15" s="158"/>
      <c r="O15" s="159"/>
      <c r="P15" s="102"/>
      <c r="Q15" s="102"/>
      <c r="R15" s="102"/>
      <c r="S15" s="105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30" customHeight="1">
      <c r="A16" s="162"/>
      <c r="B16" s="164"/>
      <c r="C16" s="165"/>
      <c r="D16" s="138"/>
      <c r="E16" s="139"/>
      <c r="F16" s="152"/>
      <c r="G16" s="153"/>
      <c r="H16" s="154"/>
      <c r="I16" s="155"/>
      <c r="J16" s="154"/>
      <c r="K16" s="156"/>
      <c r="L16" s="157"/>
      <c r="M16" s="155"/>
      <c r="N16" s="158"/>
      <c r="O16" s="159"/>
      <c r="P16" s="102"/>
      <c r="Q16" s="102"/>
      <c r="R16" s="102"/>
      <c r="S16" s="105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ht="30" customHeight="1">
      <c r="A17" s="162"/>
      <c r="B17" s="164"/>
      <c r="C17" s="165"/>
      <c r="D17" s="138"/>
      <c r="E17" s="151"/>
      <c r="F17" s="152"/>
      <c r="G17" s="153"/>
      <c r="H17" s="154"/>
      <c r="I17" s="155"/>
      <c r="J17" s="154"/>
      <c r="K17" s="156"/>
      <c r="L17" s="157"/>
      <c r="M17" s="155"/>
      <c r="N17" s="158"/>
      <c r="O17" s="159"/>
      <c r="P17" s="102"/>
      <c r="Q17" s="102"/>
      <c r="R17" s="102"/>
      <c r="S17" s="105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30" customHeight="1">
      <c r="A18" s="162"/>
      <c r="B18" s="166"/>
      <c r="C18" s="165"/>
      <c r="D18" s="138"/>
      <c r="E18" s="151"/>
      <c r="F18" s="152"/>
      <c r="G18" s="153"/>
      <c r="H18" s="154"/>
      <c r="I18" s="155"/>
      <c r="J18" s="154"/>
      <c r="K18" s="156"/>
      <c r="L18" s="157"/>
      <c r="M18" s="155"/>
      <c r="N18" s="158"/>
      <c r="O18" s="159"/>
      <c r="P18" s="102"/>
      <c r="Q18" s="102"/>
      <c r="R18" s="102"/>
      <c r="S18" s="105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30" customHeight="1">
      <c r="A19" s="162"/>
      <c r="B19" s="164"/>
      <c r="C19" s="165"/>
      <c r="D19" s="138"/>
      <c r="E19" s="151"/>
      <c r="F19" s="152"/>
      <c r="G19" s="153"/>
      <c r="H19" s="154"/>
      <c r="I19" s="155"/>
      <c r="J19" s="154"/>
      <c r="K19" s="156"/>
      <c r="L19" s="157"/>
      <c r="M19" s="155"/>
      <c r="N19" s="158"/>
      <c r="O19" s="159"/>
      <c r="P19" s="102"/>
      <c r="Q19" s="102"/>
      <c r="R19" s="102"/>
      <c r="S19" s="10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30" customHeight="1">
      <c r="A20" s="162"/>
      <c r="B20" s="167"/>
      <c r="C20" s="165"/>
      <c r="D20" s="138"/>
      <c r="E20" s="151"/>
      <c r="F20" s="152"/>
      <c r="G20" s="153"/>
      <c r="H20" s="154"/>
      <c r="I20" s="155"/>
      <c r="J20" s="154"/>
      <c r="K20" s="156"/>
      <c r="L20" s="157"/>
      <c r="M20" s="155"/>
      <c r="N20" s="158"/>
      <c r="O20" s="159"/>
      <c r="P20" s="102"/>
      <c r="Q20" s="102"/>
      <c r="R20" s="102"/>
      <c r="S20" s="105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30" customHeight="1">
      <c r="A21" s="162"/>
      <c r="B21" s="166"/>
      <c r="C21" s="165"/>
      <c r="D21" s="138"/>
      <c r="E21" s="139"/>
      <c r="F21" s="152"/>
      <c r="G21" s="153"/>
      <c r="H21" s="154"/>
      <c r="I21" s="155"/>
      <c r="J21" s="154"/>
      <c r="K21" s="156"/>
      <c r="L21" s="157"/>
      <c r="M21" s="155"/>
      <c r="N21" s="158"/>
      <c r="O21" s="159"/>
      <c r="P21" s="102"/>
      <c r="Q21" s="102"/>
      <c r="R21" s="102"/>
      <c r="S21" s="105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30" customHeight="1">
      <c r="A22" s="162"/>
      <c r="B22" s="167"/>
      <c r="C22" s="165"/>
      <c r="D22" s="138"/>
      <c r="E22" s="151"/>
      <c r="F22" s="152"/>
      <c r="G22" s="153"/>
      <c r="H22" s="154"/>
      <c r="I22" s="155"/>
      <c r="J22" s="154"/>
      <c r="K22" s="156"/>
      <c r="L22" s="157"/>
      <c r="M22" s="155"/>
      <c r="N22" s="158"/>
      <c r="O22" s="159"/>
      <c r="P22" s="102"/>
      <c r="Q22" s="102"/>
      <c r="R22" s="102"/>
      <c r="S22" s="105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ht="30" customHeight="1">
      <c r="A23" s="162"/>
      <c r="B23" s="167"/>
      <c r="C23" s="165"/>
      <c r="D23" s="138"/>
      <c r="E23" s="151"/>
      <c r="F23" s="152"/>
      <c r="G23" s="153"/>
      <c r="H23" s="154"/>
      <c r="I23" s="155"/>
      <c r="J23" s="154"/>
      <c r="K23" s="156"/>
      <c r="L23" s="157"/>
      <c r="M23" s="155"/>
      <c r="N23" s="158"/>
      <c r="O23" s="159"/>
      <c r="P23" s="102"/>
      <c r="Q23" s="102"/>
      <c r="R23" s="102"/>
      <c r="S23" s="105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ht="30" customHeight="1">
      <c r="A24" s="162"/>
      <c r="B24" s="167"/>
      <c r="C24" s="165"/>
      <c r="D24" s="138"/>
      <c r="E24" s="151"/>
      <c r="F24" s="152"/>
      <c r="G24" s="153"/>
      <c r="H24" s="154"/>
      <c r="I24" s="155"/>
      <c r="J24" s="154"/>
      <c r="K24" s="156"/>
      <c r="L24" s="157"/>
      <c r="M24" s="155"/>
      <c r="N24" s="158"/>
      <c r="O24" s="159"/>
      <c r="P24" s="102"/>
      <c r="Q24" s="102"/>
      <c r="R24" s="102"/>
      <c r="S24" s="105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ht="30" customHeight="1">
      <c r="A25" s="162"/>
      <c r="B25" s="167"/>
      <c r="C25" s="165"/>
      <c r="D25" s="138"/>
      <c r="E25" s="151"/>
      <c r="F25" s="152"/>
      <c r="G25" s="153"/>
      <c r="H25" s="154"/>
      <c r="I25" s="155"/>
      <c r="J25" s="154"/>
      <c r="K25" s="156"/>
      <c r="L25" s="157"/>
      <c r="M25" s="155"/>
      <c r="N25" s="158"/>
      <c r="O25" s="159"/>
      <c r="P25" s="102"/>
      <c r="Q25" s="102"/>
      <c r="R25" s="102"/>
      <c r="S25" s="105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ht="30" customHeight="1">
      <c r="A26" s="168"/>
      <c r="B26" s="169"/>
      <c r="C26" s="170"/>
      <c r="D26" s="138"/>
      <c r="E26" s="151"/>
      <c r="F26" s="152"/>
      <c r="G26" s="153"/>
      <c r="H26" s="154"/>
      <c r="I26" s="153"/>
      <c r="J26" s="154"/>
      <c r="K26" s="156"/>
      <c r="L26" s="157"/>
      <c r="M26" s="155"/>
      <c r="N26" s="158"/>
      <c r="O26" s="159"/>
      <c r="P26" s="102"/>
      <c r="Q26" s="102"/>
      <c r="R26" s="102"/>
      <c r="S26" s="105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ht="30" customHeight="1">
      <c r="A27" s="171"/>
      <c r="B27" s="172"/>
      <c r="C27" s="173"/>
      <c r="D27" s="163"/>
      <c r="E27" s="153"/>
      <c r="F27" s="152"/>
      <c r="G27" s="153"/>
      <c r="H27" s="154"/>
      <c r="I27" s="153"/>
      <c r="J27" s="154"/>
      <c r="K27" s="156"/>
      <c r="L27" s="157"/>
      <c r="M27" s="155"/>
      <c r="N27" s="158"/>
      <c r="O27" s="159"/>
      <c r="P27" s="102"/>
      <c r="Q27" s="102"/>
      <c r="R27" s="102"/>
      <c r="S27" s="105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ht="30" customHeight="1">
      <c r="A28" s="171"/>
      <c r="B28" s="172"/>
      <c r="C28" s="173"/>
      <c r="D28" s="163"/>
      <c r="E28" s="153"/>
      <c r="F28" s="152"/>
      <c r="G28" s="153"/>
      <c r="H28" s="154"/>
      <c r="I28" s="153"/>
      <c r="J28" s="154"/>
      <c r="K28" s="156"/>
      <c r="L28" s="157"/>
      <c r="M28" s="155"/>
      <c r="N28" s="158"/>
      <c r="O28" s="159"/>
      <c r="P28" s="102"/>
      <c r="Q28" s="102"/>
      <c r="R28" s="102"/>
      <c r="S28" s="105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ht="30" customHeight="1">
      <c r="A29" s="148"/>
      <c r="B29" s="174"/>
      <c r="C29" s="175"/>
      <c r="D29" s="138"/>
      <c r="E29" s="151"/>
      <c r="F29" s="152"/>
      <c r="G29" s="153"/>
      <c r="H29" s="154"/>
      <c r="I29" s="155"/>
      <c r="J29" s="154"/>
      <c r="K29" s="156"/>
      <c r="L29" s="157"/>
      <c r="M29" s="155"/>
      <c r="N29" s="158"/>
      <c r="O29" s="159"/>
      <c r="P29" s="102"/>
      <c r="Q29" s="102"/>
      <c r="R29" s="102"/>
      <c r="S29" s="105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ht="30" customHeight="1">
      <c r="A30" s="160"/>
      <c r="B30" s="161"/>
      <c r="C30" s="150"/>
      <c r="D30" s="138"/>
      <c r="E30" s="151"/>
      <c r="F30" s="152"/>
      <c r="G30" s="153"/>
      <c r="H30" s="154"/>
      <c r="I30" s="153"/>
      <c r="J30" s="154"/>
      <c r="K30" s="156"/>
      <c r="L30" s="157"/>
      <c r="M30" s="155"/>
      <c r="N30" s="158"/>
      <c r="O30" s="159"/>
      <c r="P30" s="102"/>
      <c r="Q30" s="102"/>
      <c r="R30" s="102"/>
      <c r="S30" s="105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ht="30" customHeight="1">
      <c r="A31" s="148"/>
      <c r="B31" s="174"/>
      <c r="C31" s="173"/>
      <c r="D31" s="163"/>
      <c r="E31" s="153"/>
      <c r="F31" s="152"/>
      <c r="G31" s="153"/>
      <c r="H31" s="154"/>
      <c r="I31" s="153"/>
      <c r="J31" s="154"/>
      <c r="K31" s="156"/>
      <c r="L31" s="157"/>
      <c r="M31" s="155"/>
      <c r="N31" s="158"/>
      <c r="O31" s="159"/>
      <c r="P31" s="102"/>
      <c r="Q31" s="102"/>
      <c r="R31" s="102"/>
      <c r="S31" s="105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ht="30" customHeight="1">
      <c r="A32" s="148"/>
      <c r="B32" s="172"/>
      <c r="C32" s="173"/>
      <c r="D32" s="163"/>
      <c r="E32" s="153"/>
      <c r="F32" s="152"/>
      <c r="G32" s="153"/>
      <c r="H32" s="154"/>
      <c r="I32" s="153"/>
      <c r="J32" s="154"/>
      <c r="K32" s="156"/>
      <c r="L32" s="157"/>
      <c r="M32" s="155"/>
      <c r="N32" s="158"/>
      <c r="O32" s="159"/>
      <c r="P32" s="102"/>
      <c r="Q32" s="102"/>
      <c r="R32" s="102"/>
      <c r="S32" s="105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30" customHeight="1">
      <c r="A33" s="148"/>
      <c r="B33" s="174"/>
      <c r="C33" s="150"/>
      <c r="D33" s="138"/>
      <c r="E33" s="151"/>
      <c r="F33" s="152"/>
      <c r="G33" s="153"/>
      <c r="H33" s="154"/>
      <c r="I33" s="153"/>
      <c r="J33" s="154"/>
      <c r="K33" s="156"/>
      <c r="L33" s="157"/>
      <c r="M33" s="155"/>
      <c r="N33" s="158"/>
      <c r="O33" s="159"/>
      <c r="P33" s="102"/>
      <c r="Q33" s="102"/>
      <c r="R33" s="102"/>
      <c r="S33" s="105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30" customHeight="1">
      <c r="A34" s="148"/>
      <c r="B34" s="174"/>
      <c r="C34" s="150"/>
      <c r="D34" s="138"/>
      <c r="E34" s="176"/>
      <c r="F34" s="152"/>
      <c r="G34" s="153"/>
      <c r="H34" s="154"/>
      <c r="I34" s="155"/>
      <c r="J34" s="154"/>
      <c r="K34" s="156"/>
      <c r="L34" s="154"/>
      <c r="M34" s="155"/>
      <c r="N34" s="158"/>
      <c r="O34" s="159"/>
      <c r="P34" s="102"/>
      <c r="Q34" s="102"/>
      <c r="R34" s="102"/>
      <c r="S34" s="105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30" customHeight="1">
      <c r="A35" s="160"/>
      <c r="B35" s="174"/>
      <c r="C35" s="150"/>
      <c r="D35" s="138"/>
      <c r="E35" s="176"/>
      <c r="F35" s="152"/>
      <c r="G35" s="153"/>
      <c r="H35" s="154"/>
      <c r="I35" s="155"/>
      <c r="J35" s="154"/>
      <c r="K35" s="156"/>
      <c r="L35" s="154"/>
      <c r="M35" s="155"/>
      <c r="N35" s="158"/>
      <c r="O35" s="159"/>
      <c r="P35" s="102"/>
      <c r="Q35" s="102"/>
      <c r="R35" s="102"/>
      <c r="S35" s="105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30" customHeight="1">
      <c r="A36" s="160"/>
      <c r="B36" s="174"/>
      <c r="C36" s="150"/>
      <c r="D36" s="138"/>
      <c r="E36" s="176"/>
      <c r="F36" s="152"/>
      <c r="G36" s="153"/>
      <c r="H36" s="154"/>
      <c r="I36" s="155"/>
      <c r="J36" s="154"/>
      <c r="K36" s="156"/>
      <c r="L36" s="154"/>
      <c r="M36" s="155"/>
      <c r="N36" s="158"/>
      <c r="O36" s="159"/>
      <c r="P36" s="102"/>
      <c r="Q36" s="102"/>
      <c r="R36" s="102"/>
      <c r="S36" s="105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30" customHeight="1">
      <c r="A37" s="160"/>
      <c r="B37" s="174"/>
      <c r="C37" s="150"/>
      <c r="D37" s="138"/>
      <c r="E37" s="176"/>
      <c r="F37" s="152"/>
      <c r="G37" s="153"/>
      <c r="H37" s="154"/>
      <c r="I37" s="155"/>
      <c r="J37" s="154"/>
      <c r="K37" s="156"/>
      <c r="L37" s="154"/>
      <c r="M37" s="155"/>
      <c r="N37" s="158"/>
      <c r="O37" s="159"/>
      <c r="P37" s="102"/>
      <c r="Q37" s="102"/>
      <c r="R37" s="102"/>
      <c r="S37" s="105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30" customHeight="1">
      <c r="A38" s="148"/>
      <c r="B38" s="172"/>
      <c r="C38" s="173"/>
      <c r="D38" s="163"/>
      <c r="E38" s="153"/>
      <c r="F38" s="152"/>
      <c r="G38" s="153"/>
      <c r="H38" s="154"/>
      <c r="I38" s="153"/>
      <c r="J38" s="154"/>
      <c r="K38" s="156"/>
      <c r="L38" s="157"/>
      <c r="M38" s="155"/>
      <c r="N38" s="158"/>
      <c r="O38" s="159"/>
      <c r="P38" s="102"/>
      <c r="Q38" s="102"/>
      <c r="R38" s="102"/>
      <c r="S38" s="105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30" customHeight="1">
      <c r="A39" s="148"/>
      <c r="B39" s="172"/>
      <c r="C39" s="173"/>
      <c r="D39" s="163"/>
      <c r="E39" s="153"/>
      <c r="F39" s="152"/>
      <c r="G39" s="153"/>
      <c r="H39" s="154"/>
      <c r="I39" s="153"/>
      <c r="J39" s="154"/>
      <c r="K39" s="156"/>
      <c r="L39" s="157"/>
      <c r="M39" s="155"/>
      <c r="N39" s="158"/>
      <c r="O39" s="159"/>
      <c r="P39" s="102"/>
      <c r="Q39" s="102"/>
      <c r="R39" s="102"/>
      <c r="S39" s="105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30" customHeight="1">
      <c r="A40" s="148"/>
      <c r="B40" s="172"/>
      <c r="C40" s="173"/>
      <c r="D40" s="163"/>
      <c r="E40" s="153"/>
      <c r="F40" s="152"/>
      <c r="G40" s="153"/>
      <c r="H40" s="154"/>
      <c r="I40" s="153"/>
      <c r="J40" s="154"/>
      <c r="K40" s="156"/>
      <c r="L40" s="157"/>
      <c r="M40" s="155"/>
      <c r="N40" s="158"/>
      <c r="O40" s="159"/>
      <c r="P40" s="102"/>
      <c r="Q40" s="102"/>
      <c r="R40" s="102"/>
      <c r="S40" s="105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30" customHeight="1">
      <c r="A41" s="148"/>
      <c r="B41" s="174"/>
      <c r="C41" s="173"/>
      <c r="D41" s="163"/>
      <c r="E41" s="153"/>
      <c r="F41" s="152"/>
      <c r="G41" s="153"/>
      <c r="H41" s="154"/>
      <c r="I41" s="153"/>
      <c r="J41" s="154"/>
      <c r="K41" s="156"/>
      <c r="L41" s="157"/>
      <c r="M41" s="155"/>
      <c r="N41" s="158"/>
      <c r="O41" s="159"/>
      <c r="P41" s="102"/>
      <c r="Q41" s="102"/>
      <c r="R41" s="102"/>
      <c r="S41" s="105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ht="30" customHeight="1">
      <c r="A42" s="160"/>
      <c r="B42" s="174"/>
      <c r="C42" s="175"/>
      <c r="D42" s="138"/>
      <c r="E42" s="151"/>
      <c r="F42" s="152"/>
      <c r="G42" s="153"/>
      <c r="H42" s="154"/>
      <c r="I42" s="155"/>
      <c r="J42" s="154"/>
      <c r="K42" s="156"/>
      <c r="L42" s="157"/>
      <c r="M42" s="155"/>
      <c r="N42" s="158"/>
      <c r="O42" s="159"/>
      <c r="P42" s="102"/>
      <c r="Q42" s="102"/>
      <c r="R42" s="102"/>
      <c r="S42" s="105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30" customHeight="1">
      <c r="A43" s="148"/>
      <c r="B43" s="177"/>
      <c r="C43" s="175"/>
      <c r="D43" s="138"/>
      <c r="E43" s="151"/>
      <c r="F43" s="152"/>
      <c r="G43" s="153"/>
      <c r="H43" s="154"/>
      <c r="I43" s="155"/>
      <c r="J43" s="154"/>
      <c r="K43" s="156"/>
      <c r="L43" s="157"/>
      <c r="M43" s="155"/>
      <c r="N43" s="158"/>
      <c r="O43" s="159"/>
      <c r="P43" s="102"/>
      <c r="Q43" s="102"/>
      <c r="R43" s="102"/>
      <c r="S43" s="10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30" customHeight="1">
      <c r="A44" s="160"/>
      <c r="B44" s="178"/>
      <c r="C44" s="175"/>
      <c r="D44" s="138"/>
      <c r="E44" s="151"/>
      <c r="F44" s="152"/>
      <c r="G44" s="153"/>
      <c r="H44" s="154"/>
      <c r="I44" s="155"/>
      <c r="J44" s="154"/>
      <c r="K44" s="156"/>
      <c r="L44" s="157"/>
      <c r="M44" s="155"/>
      <c r="N44" s="158"/>
      <c r="O44" s="159"/>
      <c r="P44" s="102"/>
      <c r="Q44" s="102"/>
      <c r="R44" s="102"/>
      <c r="S44" s="105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30" customHeight="1">
      <c r="A45" s="160"/>
      <c r="B45" s="178"/>
      <c r="C45" s="175"/>
      <c r="D45" s="138"/>
      <c r="E45" s="151"/>
      <c r="F45" s="152"/>
      <c r="G45" s="153"/>
      <c r="H45" s="154"/>
      <c r="I45" s="155"/>
      <c r="J45" s="154"/>
      <c r="K45" s="156"/>
      <c r="L45" s="157"/>
      <c r="M45" s="155"/>
      <c r="N45" s="158"/>
      <c r="O45" s="159"/>
      <c r="P45" s="102"/>
      <c r="Q45" s="102"/>
      <c r="R45" s="102"/>
      <c r="S45" s="105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30" customHeight="1">
      <c r="A46" s="160"/>
      <c r="B46" s="136"/>
      <c r="C46" s="175"/>
      <c r="D46" s="138"/>
      <c r="E46" s="151"/>
      <c r="F46" s="152"/>
      <c r="G46" s="153"/>
      <c r="H46" s="154"/>
      <c r="I46" s="155"/>
      <c r="J46" s="154"/>
      <c r="K46" s="156"/>
      <c r="L46" s="157"/>
      <c r="M46" s="155"/>
      <c r="N46" s="158"/>
      <c r="O46" s="159"/>
      <c r="P46" s="102"/>
      <c r="Q46" s="102"/>
      <c r="R46" s="102"/>
      <c r="S46" s="105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30" customHeight="1">
      <c r="A47" s="160"/>
      <c r="B47" s="178"/>
      <c r="C47" s="175"/>
      <c r="D47" s="138"/>
      <c r="E47" s="151"/>
      <c r="F47" s="152"/>
      <c r="G47" s="153"/>
      <c r="H47" s="154"/>
      <c r="I47" s="155"/>
      <c r="J47" s="154"/>
      <c r="K47" s="156"/>
      <c r="L47" s="157"/>
      <c r="M47" s="155"/>
      <c r="N47" s="158"/>
      <c r="O47" s="159"/>
      <c r="P47" s="102"/>
      <c r="Q47" s="102"/>
      <c r="R47" s="102"/>
      <c r="S47" s="105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30" customHeight="1">
      <c r="A48" s="160"/>
      <c r="B48" s="136"/>
      <c r="C48" s="175"/>
      <c r="D48" s="138"/>
      <c r="E48" s="151"/>
      <c r="F48" s="152"/>
      <c r="G48" s="153"/>
      <c r="H48" s="154"/>
      <c r="I48" s="155"/>
      <c r="J48" s="154"/>
      <c r="K48" s="156"/>
      <c r="L48" s="157"/>
      <c r="M48" s="155"/>
      <c r="N48" s="158"/>
      <c r="O48" s="159"/>
      <c r="P48" s="102"/>
      <c r="Q48" s="102"/>
      <c r="R48" s="102"/>
      <c r="S48" s="105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30" customHeight="1">
      <c r="A49" s="148"/>
      <c r="B49" s="172"/>
      <c r="C49" s="173"/>
      <c r="D49" s="163"/>
      <c r="E49" s="153"/>
      <c r="F49" s="152"/>
      <c r="G49" s="153"/>
      <c r="H49" s="154"/>
      <c r="I49" s="153"/>
      <c r="J49" s="154"/>
      <c r="K49" s="156"/>
      <c r="L49" s="157"/>
      <c r="M49" s="155"/>
      <c r="N49" s="158"/>
      <c r="O49" s="159"/>
      <c r="P49" s="102"/>
      <c r="Q49" s="102"/>
      <c r="R49" s="102"/>
      <c r="S49" s="105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30" customHeight="1">
      <c r="A50" s="148"/>
      <c r="B50" s="172"/>
      <c r="C50" s="173"/>
      <c r="D50" s="163"/>
      <c r="E50" s="153"/>
      <c r="F50" s="152"/>
      <c r="G50" s="153"/>
      <c r="H50" s="154"/>
      <c r="I50" s="153"/>
      <c r="J50" s="154"/>
      <c r="K50" s="156"/>
      <c r="L50" s="157"/>
      <c r="M50" s="155"/>
      <c r="N50" s="158"/>
      <c r="O50" s="159"/>
      <c r="P50" s="102"/>
      <c r="Q50" s="102"/>
      <c r="R50" s="102"/>
      <c r="S50" s="105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30" customHeight="1">
      <c r="A51" s="148"/>
      <c r="B51" s="172"/>
      <c r="C51" s="173"/>
      <c r="D51" s="163"/>
      <c r="E51" s="153"/>
      <c r="F51" s="152"/>
      <c r="G51" s="153"/>
      <c r="H51" s="154"/>
      <c r="I51" s="153"/>
      <c r="J51" s="154"/>
      <c r="K51" s="156"/>
      <c r="L51" s="157"/>
      <c r="M51" s="155"/>
      <c r="N51" s="158"/>
      <c r="O51" s="159"/>
      <c r="P51" s="102"/>
      <c r="Q51" s="102"/>
      <c r="R51" s="102"/>
      <c r="S51" s="105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ht="30" customHeight="1">
      <c r="A52" s="135"/>
      <c r="B52" s="136"/>
      <c r="C52" s="179"/>
      <c r="D52" s="163"/>
      <c r="E52" s="153"/>
      <c r="F52" s="152"/>
      <c r="G52" s="153"/>
      <c r="H52" s="154"/>
      <c r="I52" s="153"/>
      <c r="J52" s="154"/>
      <c r="K52" s="156"/>
      <c r="L52" s="157"/>
      <c r="M52" s="155"/>
      <c r="N52" s="158"/>
      <c r="O52" s="159"/>
      <c r="P52" s="102"/>
      <c r="Q52" s="102"/>
      <c r="R52" s="102"/>
      <c r="S52" s="105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ht="30" customHeight="1">
      <c r="A53" s="180"/>
      <c r="B53" s="164"/>
      <c r="C53" s="179"/>
      <c r="D53" s="138"/>
      <c r="E53" s="151"/>
      <c r="F53" s="152"/>
      <c r="G53" s="153"/>
      <c r="H53" s="154"/>
      <c r="I53" s="155"/>
      <c r="J53" s="154"/>
      <c r="K53" s="156"/>
      <c r="L53" s="157"/>
      <c r="M53" s="155"/>
      <c r="N53" s="158"/>
      <c r="O53" s="159"/>
      <c r="P53" s="102"/>
      <c r="Q53" s="102"/>
      <c r="R53" s="102"/>
      <c r="S53" s="105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ht="30" customHeight="1">
      <c r="A54" s="180"/>
      <c r="B54" s="164"/>
      <c r="C54" s="179"/>
      <c r="D54" s="138"/>
      <c r="E54" s="151"/>
      <c r="F54" s="152"/>
      <c r="G54" s="153"/>
      <c r="H54" s="154"/>
      <c r="I54" s="155"/>
      <c r="J54" s="154"/>
      <c r="K54" s="156"/>
      <c r="L54" s="157"/>
      <c r="M54" s="155"/>
      <c r="N54" s="158"/>
      <c r="O54" s="159"/>
      <c r="P54" s="102"/>
      <c r="Q54" s="102"/>
      <c r="R54" s="102"/>
      <c r="S54" s="105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ht="30" customHeight="1">
      <c r="A55" s="180"/>
      <c r="B55" s="164"/>
      <c r="C55" s="179"/>
      <c r="D55" s="138"/>
      <c r="E55" s="151"/>
      <c r="F55" s="152"/>
      <c r="G55" s="153"/>
      <c r="H55" s="154"/>
      <c r="I55" s="155"/>
      <c r="J55" s="154"/>
      <c r="K55" s="156"/>
      <c r="L55" s="157"/>
      <c r="M55" s="155"/>
      <c r="N55" s="158"/>
      <c r="O55" s="159"/>
      <c r="P55" s="102"/>
      <c r="Q55" s="102"/>
      <c r="R55" s="102"/>
      <c r="S55" s="105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ht="30" customHeight="1">
      <c r="A56" s="180"/>
      <c r="B56" s="164"/>
      <c r="C56" s="179"/>
      <c r="D56" s="138"/>
      <c r="E56" s="151"/>
      <c r="F56" s="152"/>
      <c r="G56" s="153"/>
      <c r="H56" s="154"/>
      <c r="I56" s="155"/>
      <c r="J56" s="154"/>
      <c r="K56" s="156"/>
      <c r="L56" s="157"/>
      <c r="M56" s="155"/>
      <c r="N56" s="158"/>
      <c r="O56" s="159"/>
      <c r="P56" s="102"/>
      <c r="Q56" s="102"/>
      <c r="R56" s="102"/>
      <c r="S56" s="105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ht="30" customHeight="1">
      <c r="A57" s="135"/>
      <c r="B57" s="136"/>
      <c r="C57" s="181"/>
      <c r="D57" s="163"/>
      <c r="E57" s="153"/>
      <c r="F57" s="152"/>
      <c r="G57" s="153"/>
      <c r="H57" s="154"/>
      <c r="I57" s="153"/>
      <c r="J57" s="154"/>
      <c r="K57" s="156"/>
      <c r="L57" s="157"/>
      <c r="M57" s="155"/>
      <c r="N57" s="158"/>
      <c r="O57" s="159"/>
      <c r="P57" s="102"/>
      <c r="Q57" s="102"/>
      <c r="R57" s="102"/>
      <c r="S57" s="105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ht="30" customHeight="1">
      <c r="A58" s="135"/>
      <c r="B58" s="136"/>
      <c r="C58" s="181"/>
      <c r="D58" s="163"/>
      <c r="E58" s="153"/>
      <c r="F58" s="152"/>
      <c r="G58" s="153"/>
      <c r="H58" s="154"/>
      <c r="I58" s="153"/>
      <c r="J58" s="154"/>
      <c r="K58" s="156"/>
      <c r="L58" s="157"/>
      <c r="M58" s="155"/>
      <c r="N58" s="158"/>
      <c r="O58" s="159"/>
      <c r="P58" s="102"/>
      <c r="Q58" s="102"/>
      <c r="R58" s="102"/>
      <c r="S58" s="105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ht="30" customHeight="1">
      <c r="A59" s="148"/>
      <c r="B59" s="172"/>
      <c r="C59" s="173"/>
      <c r="D59" s="163"/>
      <c r="E59" s="153"/>
      <c r="F59" s="152"/>
      <c r="G59" s="153"/>
      <c r="H59" s="154"/>
      <c r="I59" s="153"/>
      <c r="J59" s="154"/>
      <c r="K59" s="156"/>
      <c r="L59" s="157"/>
      <c r="M59" s="155"/>
      <c r="N59" s="158"/>
      <c r="O59" s="159"/>
      <c r="P59" s="102"/>
      <c r="Q59" s="102"/>
      <c r="R59" s="102"/>
      <c r="S59" s="105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</row>
    <row r="60" spans="1:31" ht="30" customHeight="1">
      <c r="A60" s="160"/>
      <c r="B60" s="182"/>
      <c r="C60" s="173"/>
      <c r="D60" s="163"/>
      <c r="E60" s="153"/>
      <c r="F60" s="152"/>
      <c r="G60" s="153"/>
      <c r="H60" s="154"/>
      <c r="I60" s="153"/>
      <c r="J60" s="154"/>
      <c r="K60" s="156"/>
      <c r="L60" s="157"/>
      <c r="M60" s="155"/>
      <c r="N60" s="158"/>
      <c r="O60" s="159"/>
      <c r="P60" s="102"/>
      <c r="Q60" s="102"/>
      <c r="R60" s="102"/>
      <c r="S60" s="105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ht="30" customHeight="1">
      <c r="A61" s="183"/>
      <c r="B61" s="149"/>
      <c r="C61" s="175"/>
      <c r="D61" s="138"/>
      <c r="E61" s="151"/>
      <c r="F61" s="152"/>
      <c r="G61" s="153"/>
      <c r="H61" s="154"/>
      <c r="I61" s="155"/>
      <c r="J61" s="154"/>
      <c r="K61" s="156"/>
      <c r="L61" s="157"/>
      <c r="M61" s="155"/>
      <c r="N61" s="158"/>
      <c r="O61" s="159"/>
      <c r="P61" s="102"/>
      <c r="Q61" s="102"/>
      <c r="R61" s="102"/>
      <c r="S61" s="105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</row>
    <row r="62" spans="1:31" ht="30" customHeight="1">
      <c r="A62" s="183"/>
      <c r="B62" s="178"/>
      <c r="C62" s="175"/>
      <c r="D62" s="138"/>
      <c r="E62" s="151"/>
      <c r="F62" s="152"/>
      <c r="G62" s="153"/>
      <c r="H62" s="154"/>
      <c r="I62" s="153"/>
      <c r="J62" s="154"/>
      <c r="K62" s="156"/>
      <c r="L62" s="157"/>
      <c r="M62" s="155"/>
      <c r="N62" s="158"/>
      <c r="O62" s="159"/>
      <c r="P62" s="102"/>
      <c r="Q62" s="102"/>
      <c r="R62" s="102"/>
      <c r="S62" s="105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ht="30" customHeight="1">
      <c r="A63" s="183"/>
      <c r="B63" s="178"/>
      <c r="C63" s="175"/>
      <c r="D63" s="138"/>
      <c r="E63" s="151"/>
      <c r="F63" s="152"/>
      <c r="G63" s="153"/>
      <c r="H63" s="154"/>
      <c r="I63" s="153"/>
      <c r="J63" s="154"/>
      <c r="K63" s="156"/>
      <c r="L63" s="157"/>
      <c r="M63" s="155"/>
      <c r="N63" s="158"/>
      <c r="O63" s="159"/>
      <c r="P63" s="102"/>
      <c r="Q63" s="102"/>
      <c r="R63" s="102"/>
      <c r="S63" s="105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4" spans="1:31" ht="30" customHeight="1">
      <c r="A64" s="183"/>
      <c r="B64" s="178"/>
      <c r="C64" s="175"/>
      <c r="D64" s="138"/>
      <c r="E64" s="151"/>
      <c r="F64" s="152"/>
      <c r="G64" s="153"/>
      <c r="H64" s="154"/>
      <c r="I64" s="155"/>
      <c r="J64" s="154"/>
      <c r="K64" s="156"/>
      <c r="L64" s="157"/>
      <c r="M64" s="155"/>
      <c r="N64" s="158"/>
      <c r="O64" s="159"/>
      <c r="P64" s="102"/>
      <c r="Q64" s="102"/>
      <c r="R64" s="102"/>
      <c r="S64" s="105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</row>
    <row r="65" spans="1:31" ht="30" customHeight="1">
      <c r="A65" s="183"/>
      <c r="B65" s="178"/>
      <c r="C65" s="175"/>
      <c r="D65" s="138"/>
      <c r="E65" s="151"/>
      <c r="F65" s="152"/>
      <c r="G65" s="153"/>
      <c r="H65" s="154"/>
      <c r="I65" s="155"/>
      <c r="J65" s="154"/>
      <c r="K65" s="156"/>
      <c r="L65" s="157"/>
      <c r="M65" s="155"/>
      <c r="N65" s="158"/>
      <c r="O65" s="159"/>
      <c r="P65" s="102"/>
      <c r="Q65" s="102"/>
      <c r="R65" s="102"/>
      <c r="S65" s="105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</row>
    <row r="66" spans="1:31" ht="30" customHeight="1">
      <c r="A66" s="184"/>
      <c r="B66" s="185"/>
      <c r="C66" s="173"/>
      <c r="D66" s="163"/>
      <c r="E66" s="153"/>
      <c r="F66" s="152"/>
      <c r="G66" s="153"/>
      <c r="H66" s="154"/>
      <c r="I66" s="155"/>
      <c r="J66" s="154"/>
      <c r="K66" s="156"/>
      <c r="L66" s="157"/>
      <c r="M66" s="155"/>
      <c r="N66" s="158"/>
      <c r="O66" s="159"/>
      <c r="P66" s="102"/>
      <c r="Q66" s="102"/>
      <c r="R66" s="102"/>
      <c r="S66" s="105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</row>
    <row r="67" spans="1:31" ht="30" customHeight="1">
      <c r="A67" s="186" t="s">
        <v>110</v>
      </c>
      <c r="B67" s="187"/>
      <c r="C67" s="173"/>
      <c r="D67" s="163"/>
      <c r="E67" s="188"/>
      <c r="F67" s="154"/>
      <c r="G67" s="189"/>
      <c r="H67" s="154"/>
      <c r="I67" s="189"/>
      <c r="J67" s="154"/>
      <c r="K67" s="190"/>
      <c r="L67" s="154"/>
      <c r="M67" s="189"/>
      <c r="N67" s="154"/>
      <c r="O67" s="159"/>
      <c r="P67" s="102"/>
      <c r="Q67" s="102"/>
      <c r="R67" s="102"/>
      <c r="S67" s="105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ht="30" customHeight="1">
      <c r="A68" s="186"/>
      <c r="B68" s="187"/>
      <c r="C68" s="173"/>
      <c r="D68" s="163"/>
      <c r="E68" s="188"/>
      <c r="F68" s="152"/>
      <c r="G68" s="189"/>
      <c r="H68" s="154"/>
      <c r="I68" s="189"/>
      <c r="J68" s="154"/>
      <c r="K68" s="190"/>
      <c r="L68" s="157"/>
      <c r="M68" s="189"/>
      <c r="N68" s="191"/>
      <c r="O68" s="159"/>
      <c r="P68" s="102"/>
      <c r="Q68" s="102"/>
      <c r="R68" s="102"/>
      <c r="S68" s="105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ht="30" customHeight="1">
      <c r="A69" s="186" t="s">
        <v>111</v>
      </c>
      <c r="B69" s="192"/>
      <c r="C69" s="193"/>
      <c r="D69" s="163"/>
      <c r="E69" s="151"/>
      <c r="F69" s="152"/>
      <c r="G69" s="194"/>
      <c r="H69" s="195"/>
      <c r="I69" s="194"/>
      <c r="J69" s="195"/>
      <c r="K69" s="196"/>
      <c r="L69" s="158"/>
      <c r="M69" s="194"/>
      <c r="N69" s="191"/>
      <c r="O69" s="159"/>
      <c r="P69" s="102"/>
      <c r="Q69" s="102"/>
      <c r="R69" s="102"/>
      <c r="S69" s="105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ht="30" customHeight="1">
      <c r="A70" s="184"/>
      <c r="B70" s="192"/>
      <c r="C70" s="193"/>
      <c r="D70" s="163"/>
      <c r="E70" s="197"/>
      <c r="F70" s="152"/>
      <c r="G70" s="189"/>
      <c r="H70" s="157"/>
      <c r="I70" s="189"/>
      <c r="J70" s="157"/>
      <c r="K70" s="190"/>
      <c r="L70" s="157"/>
      <c r="M70" s="189"/>
      <c r="N70" s="191"/>
      <c r="O70" s="159"/>
      <c r="P70" s="102"/>
      <c r="Q70" s="102"/>
      <c r="R70" s="102"/>
      <c r="S70" s="105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ht="30" customHeight="1">
      <c r="A71" s="186" t="s">
        <v>112</v>
      </c>
      <c r="B71" s="192"/>
      <c r="C71" s="193"/>
      <c r="D71" s="163"/>
      <c r="E71" s="197"/>
      <c r="F71" s="152"/>
      <c r="G71" s="198"/>
      <c r="H71" s="199"/>
      <c r="I71" s="198"/>
      <c r="J71" s="199"/>
      <c r="K71" s="200"/>
      <c r="L71" s="199"/>
      <c r="M71" s="201"/>
      <c r="N71" s="152"/>
      <c r="O71" s="159"/>
      <c r="P71" s="102"/>
      <c r="Q71" s="102"/>
      <c r="R71" s="102"/>
      <c r="S71" s="105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ht="30" customHeight="1">
      <c r="A72" s="184"/>
      <c r="B72" s="192"/>
      <c r="C72" s="193"/>
      <c r="D72" s="163"/>
      <c r="E72" s="197"/>
      <c r="F72" s="152"/>
      <c r="G72" s="189"/>
      <c r="H72" s="154"/>
      <c r="I72" s="198"/>
      <c r="J72" s="154"/>
      <c r="K72" s="198"/>
      <c r="L72" s="157"/>
      <c r="M72" s="198"/>
      <c r="N72" s="157"/>
      <c r="O72" s="159"/>
      <c r="P72" s="102"/>
      <c r="Q72" s="102"/>
      <c r="R72" s="102"/>
      <c r="S72" s="105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ht="30" customHeight="1">
      <c r="A73" s="186" t="s">
        <v>83</v>
      </c>
      <c r="B73" s="192"/>
      <c r="C73" s="193"/>
      <c r="D73" s="163"/>
      <c r="E73" s="197"/>
      <c r="F73" s="152">
        <f>F71*$B$1</f>
        <v>0</v>
      </c>
      <c r="G73" s="189"/>
      <c r="H73" s="152">
        <f>H71*$B$1</f>
        <v>0</v>
      </c>
      <c r="I73" s="198"/>
      <c r="J73" s="152">
        <f>J71*$B$1</f>
        <v>0</v>
      </c>
      <c r="K73" s="198"/>
      <c r="L73" s="152">
        <f>L71*$B$1</f>
        <v>0</v>
      </c>
      <c r="M73" s="198"/>
      <c r="N73" s="152">
        <f>N71*$B$1</f>
        <v>0</v>
      </c>
      <c r="O73" s="159"/>
      <c r="P73" s="102"/>
      <c r="Q73" s="102"/>
      <c r="R73" s="102"/>
      <c r="S73" s="105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ht="30" customHeight="1" thickBot="1">
      <c r="A74" s="202" t="s">
        <v>113</v>
      </c>
      <c r="B74" s="203"/>
      <c r="C74" s="204"/>
      <c r="D74" s="205"/>
      <c r="E74" s="206"/>
      <c r="F74" s="207">
        <f>F71+F73</f>
        <v>0</v>
      </c>
      <c r="G74" s="208"/>
      <c r="H74" s="207">
        <f>H71+H73</f>
        <v>0</v>
      </c>
      <c r="I74" s="208"/>
      <c r="J74" s="207">
        <f>J71+J73</f>
        <v>0</v>
      </c>
      <c r="K74" s="208"/>
      <c r="L74" s="207">
        <f>L71+L73</f>
        <v>0</v>
      </c>
      <c r="M74" s="208"/>
      <c r="N74" s="207">
        <f>N71+N73</f>
        <v>0</v>
      </c>
      <c r="O74" s="209"/>
      <c r="P74" s="102"/>
      <c r="Q74" s="102"/>
      <c r="R74" s="102"/>
      <c r="S74" s="105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ht="18.95" customHeight="1">
      <c r="A75" s="113"/>
      <c r="B75" s="102"/>
      <c r="C75" s="105"/>
      <c r="D75" s="210"/>
      <c r="E75" s="103"/>
      <c r="F75" s="210"/>
      <c r="G75" s="212"/>
      <c r="H75" s="210"/>
      <c r="I75" s="212"/>
      <c r="J75" s="210"/>
      <c r="K75" s="212"/>
      <c r="L75" s="210"/>
      <c r="M75" s="212"/>
      <c r="N75" s="210"/>
      <c r="O75" s="102"/>
      <c r="P75" s="102"/>
      <c r="Q75" s="102"/>
      <c r="R75" s="102"/>
      <c r="S75" s="105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ht="18.95" customHeight="1">
      <c r="A76" s="113"/>
      <c r="B76" s="102"/>
      <c r="C76" s="105"/>
      <c r="D76" s="210"/>
      <c r="E76" s="103"/>
      <c r="F76" s="210"/>
      <c r="G76" s="212"/>
      <c r="H76" s="210"/>
      <c r="I76" s="212"/>
      <c r="J76" s="210"/>
      <c r="K76" s="212"/>
      <c r="L76" s="210"/>
      <c r="M76" s="212"/>
      <c r="N76" s="210"/>
      <c r="O76" s="102"/>
      <c r="P76" s="102"/>
      <c r="Q76" s="102"/>
      <c r="R76" s="102"/>
      <c r="S76" s="105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ht="18.95" customHeight="1">
      <c r="A77" s="113"/>
      <c r="B77" s="102"/>
      <c r="C77" s="105"/>
      <c r="D77" s="210"/>
      <c r="E77" s="103"/>
      <c r="F77" s="210"/>
      <c r="G77" s="212"/>
      <c r="H77" s="210"/>
      <c r="I77" s="212"/>
      <c r="J77" s="210"/>
      <c r="K77" s="212"/>
      <c r="L77" s="210"/>
      <c r="M77" s="212"/>
      <c r="N77" s="210"/>
      <c r="O77" s="102"/>
      <c r="P77" s="102"/>
      <c r="Q77" s="102"/>
      <c r="R77" s="102"/>
      <c r="S77" s="105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18.95" customHeight="1">
      <c r="A78" s="113"/>
      <c r="B78" s="102"/>
      <c r="C78" s="105"/>
      <c r="D78" s="210"/>
      <c r="E78" s="103"/>
      <c r="F78" s="210"/>
      <c r="G78" s="212"/>
      <c r="H78" s="210"/>
      <c r="I78" s="212"/>
      <c r="J78" s="210"/>
      <c r="K78" s="212"/>
      <c r="L78" s="210"/>
      <c r="M78" s="212"/>
      <c r="N78" s="210"/>
      <c r="O78" s="102"/>
      <c r="P78" s="102"/>
      <c r="Q78" s="102"/>
      <c r="R78" s="102"/>
      <c r="S78" s="105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18.95" customHeight="1">
      <c r="A79" s="113"/>
      <c r="B79" s="102"/>
      <c r="C79" s="105"/>
      <c r="D79" s="210"/>
      <c r="E79" s="103"/>
      <c r="F79" s="210"/>
      <c r="G79" s="210"/>
      <c r="H79" s="210"/>
      <c r="I79" s="210"/>
      <c r="J79" s="210"/>
      <c r="K79" s="210"/>
      <c r="L79" s="210"/>
      <c r="M79" s="210"/>
      <c r="N79" s="210"/>
      <c r="O79" s="102"/>
      <c r="P79" s="102"/>
      <c r="Q79" s="102"/>
      <c r="R79" s="102"/>
      <c r="S79" s="105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18.95" customHeight="1">
      <c r="A80" s="113"/>
      <c r="B80" s="102"/>
      <c r="C80" s="105"/>
      <c r="D80" s="210"/>
      <c r="E80" s="103"/>
      <c r="F80" s="210"/>
      <c r="G80" s="210"/>
      <c r="H80" s="210"/>
      <c r="I80" s="210"/>
      <c r="J80" s="210"/>
      <c r="K80" s="210"/>
      <c r="L80" s="210"/>
      <c r="M80" s="210"/>
      <c r="N80" s="210"/>
      <c r="O80" s="102"/>
      <c r="P80" s="102"/>
      <c r="Q80" s="102"/>
      <c r="R80" s="102"/>
      <c r="S80" s="105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18.95" customHeight="1">
      <c r="A81" s="113"/>
      <c r="B81" s="102"/>
      <c r="C81" s="105"/>
      <c r="D81" s="210"/>
      <c r="E81" s="103"/>
      <c r="F81" s="210"/>
      <c r="G81" s="212"/>
      <c r="H81" s="210"/>
      <c r="I81" s="212"/>
      <c r="J81" s="210"/>
      <c r="K81" s="212"/>
      <c r="L81" s="210"/>
      <c r="M81" s="212"/>
      <c r="N81" s="210"/>
      <c r="O81" s="102"/>
      <c r="P81" s="102"/>
      <c r="Q81" s="102"/>
      <c r="R81" s="102"/>
      <c r="S81" s="105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ht="18.95" customHeight="1">
      <c r="A82" s="113"/>
      <c r="B82" s="102"/>
      <c r="C82" s="105"/>
      <c r="D82" s="210"/>
      <c r="E82" s="103"/>
      <c r="F82" s="210"/>
      <c r="G82" s="212"/>
      <c r="H82" s="210"/>
      <c r="I82" s="212"/>
      <c r="J82" s="210"/>
      <c r="K82" s="212"/>
      <c r="L82" s="210"/>
      <c r="M82" s="212"/>
      <c r="N82" s="210"/>
      <c r="O82" s="102"/>
      <c r="P82" s="102"/>
      <c r="Q82" s="102"/>
      <c r="R82" s="102"/>
      <c r="S82" s="105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ht="18.95" customHeight="1">
      <c r="A83" s="113"/>
      <c r="B83" s="102"/>
      <c r="C83" s="105"/>
      <c r="D83" s="210"/>
      <c r="E83" s="103"/>
      <c r="F83" s="210"/>
      <c r="G83" s="212"/>
      <c r="H83" s="210"/>
      <c r="I83" s="212"/>
      <c r="J83" s="210"/>
      <c r="K83" s="212"/>
      <c r="L83" s="210"/>
      <c r="M83" s="212"/>
      <c r="N83" s="210"/>
      <c r="O83" s="102"/>
      <c r="P83" s="102"/>
      <c r="Q83" s="102"/>
      <c r="R83" s="102"/>
      <c r="S83" s="105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18.95" customHeight="1">
      <c r="A84" s="113"/>
      <c r="B84" s="102"/>
      <c r="C84" s="105"/>
      <c r="D84" s="210"/>
      <c r="E84" s="103"/>
      <c r="F84" s="210"/>
      <c r="G84" s="212"/>
      <c r="H84" s="210"/>
      <c r="I84" s="212"/>
      <c r="J84" s="210"/>
      <c r="K84" s="212"/>
      <c r="L84" s="210"/>
      <c r="M84" s="212"/>
      <c r="N84" s="210"/>
      <c r="O84" s="102"/>
      <c r="P84" s="102"/>
      <c r="Q84" s="102"/>
      <c r="R84" s="102"/>
      <c r="S84" s="105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ht="18.95" customHeight="1">
      <c r="A85" s="113"/>
      <c r="B85" s="102"/>
      <c r="C85" s="105"/>
      <c r="D85" s="210"/>
      <c r="E85" s="103"/>
      <c r="F85" s="210"/>
      <c r="G85" s="210"/>
      <c r="H85" s="210"/>
      <c r="I85" s="210"/>
      <c r="J85" s="210"/>
      <c r="K85" s="210"/>
      <c r="L85" s="210"/>
      <c r="M85" s="210"/>
      <c r="N85" s="210"/>
      <c r="O85" s="102"/>
      <c r="P85" s="102"/>
      <c r="Q85" s="102"/>
      <c r="R85" s="102"/>
      <c r="S85" s="105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</row>
    <row r="86" spans="1:31" ht="18.95" customHeight="1">
      <c r="A86" s="113"/>
      <c r="B86" s="102"/>
      <c r="C86" s="105"/>
      <c r="D86" s="210"/>
      <c r="E86" s="103"/>
      <c r="F86" s="210"/>
      <c r="G86" s="212"/>
      <c r="H86" s="210"/>
      <c r="I86" s="212"/>
      <c r="J86" s="210"/>
      <c r="K86" s="212"/>
      <c r="L86" s="210"/>
      <c r="M86" s="212"/>
      <c r="N86" s="210"/>
      <c r="O86" s="102"/>
      <c r="P86" s="102"/>
      <c r="Q86" s="102"/>
      <c r="R86" s="102"/>
      <c r="S86" s="105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ht="18.95" customHeight="1">
      <c r="A87" s="113"/>
      <c r="B87" s="102"/>
      <c r="C87" s="105"/>
      <c r="D87" s="210"/>
      <c r="E87" s="103"/>
      <c r="F87" s="210"/>
      <c r="G87" s="212"/>
      <c r="H87" s="210"/>
      <c r="I87" s="212"/>
      <c r="J87" s="210"/>
      <c r="K87" s="212"/>
      <c r="L87" s="210"/>
      <c r="M87" s="212"/>
      <c r="N87" s="210"/>
      <c r="O87" s="102"/>
      <c r="P87" s="102"/>
      <c r="Q87" s="102"/>
      <c r="R87" s="102"/>
      <c r="S87" s="105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ht="18.95" customHeight="1">
      <c r="A88" s="113"/>
      <c r="B88" s="102"/>
      <c r="C88" s="105"/>
      <c r="D88" s="210"/>
      <c r="E88" s="103"/>
      <c r="F88" s="210"/>
      <c r="G88" s="212"/>
      <c r="H88" s="210"/>
      <c r="I88" s="212"/>
      <c r="J88" s="210"/>
      <c r="K88" s="212"/>
      <c r="L88" s="210"/>
      <c r="M88" s="212"/>
      <c r="N88" s="210"/>
      <c r="O88" s="102"/>
      <c r="P88" s="102"/>
      <c r="Q88" s="102"/>
      <c r="R88" s="102"/>
      <c r="S88" s="105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ht="18.95" customHeight="1">
      <c r="A89" s="113"/>
      <c r="B89" s="102"/>
      <c r="C89" s="105"/>
      <c r="D89" s="210"/>
      <c r="E89" s="103"/>
      <c r="F89" s="210"/>
      <c r="G89" s="212"/>
      <c r="H89" s="210"/>
      <c r="I89" s="212"/>
      <c r="J89" s="210"/>
      <c r="K89" s="212"/>
      <c r="L89" s="210"/>
      <c r="M89" s="212"/>
      <c r="N89" s="210"/>
      <c r="O89" s="102"/>
      <c r="P89" s="102"/>
      <c r="Q89" s="102"/>
      <c r="R89" s="102"/>
      <c r="S89" s="105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</row>
    <row r="90" spans="1:31" ht="18.95" customHeight="1">
      <c r="A90" s="113"/>
      <c r="B90" s="102"/>
      <c r="C90" s="105"/>
      <c r="D90" s="210"/>
      <c r="E90" s="103"/>
      <c r="F90" s="210"/>
      <c r="G90" s="210"/>
      <c r="H90" s="210"/>
      <c r="I90" s="210"/>
      <c r="J90" s="210"/>
      <c r="K90" s="210"/>
      <c r="L90" s="210"/>
      <c r="M90" s="210"/>
      <c r="N90" s="210"/>
      <c r="O90" s="102"/>
      <c r="P90" s="102"/>
      <c r="Q90" s="102"/>
      <c r="R90" s="102"/>
      <c r="S90" s="105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</row>
    <row r="91" spans="1:31" ht="18.95" customHeight="1">
      <c r="A91" s="213"/>
      <c r="B91" s="214"/>
      <c r="C91" s="215"/>
      <c r="D91" s="216"/>
      <c r="E91" s="217"/>
      <c r="F91" s="216"/>
      <c r="G91" s="216"/>
      <c r="H91" s="216"/>
      <c r="I91" s="216"/>
      <c r="J91" s="216"/>
      <c r="K91" s="216"/>
      <c r="L91" s="216"/>
      <c r="M91" s="216"/>
      <c r="N91" s="216"/>
      <c r="O91" s="214"/>
      <c r="P91" s="214"/>
      <c r="Q91" s="214"/>
      <c r="R91" s="214"/>
      <c r="S91" s="215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</row>
    <row r="92" spans="1:31" ht="18.95" customHeight="1">
      <c r="A92" s="113"/>
      <c r="B92" s="102"/>
      <c r="C92" s="105"/>
      <c r="D92" s="210"/>
      <c r="E92" s="103"/>
      <c r="F92" s="210"/>
      <c r="G92" s="210"/>
      <c r="H92" s="210"/>
      <c r="I92" s="210"/>
      <c r="J92" s="210"/>
      <c r="K92" s="210"/>
      <c r="L92" s="210"/>
      <c r="M92" s="210"/>
      <c r="N92" s="210"/>
      <c r="O92" s="102"/>
      <c r="P92" s="102"/>
      <c r="Q92" s="102"/>
      <c r="R92" s="102"/>
      <c r="S92" s="105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</row>
    <row r="93" spans="1:31" ht="18.95" customHeight="1">
      <c r="A93" s="116"/>
      <c r="B93" s="102"/>
      <c r="C93" s="105"/>
      <c r="D93" s="210"/>
      <c r="E93" s="103"/>
      <c r="F93" s="210"/>
      <c r="G93" s="210"/>
      <c r="H93" s="210"/>
      <c r="I93" s="210"/>
      <c r="J93" s="210"/>
      <c r="K93" s="210"/>
      <c r="L93" s="210"/>
      <c r="M93" s="210"/>
      <c r="N93" s="210"/>
      <c r="O93" s="102"/>
      <c r="P93" s="102"/>
      <c r="Q93" s="102"/>
      <c r="R93" s="102"/>
      <c r="S93" s="105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</row>
    <row r="94" spans="1:31" ht="18.95" customHeight="1">
      <c r="A94" s="116"/>
      <c r="B94" s="102"/>
      <c r="C94" s="105"/>
      <c r="D94" s="210"/>
      <c r="E94" s="103"/>
      <c r="F94" s="211"/>
      <c r="G94" s="211"/>
      <c r="H94" s="211"/>
      <c r="I94" s="211"/>
      <c r="J94" s="211"/>
      <c r="K94" s="211"/>
      <c r="L94" s="211"/>
      <c r="M94" s="211"/>
      <c r="N94" s="211"/>
      <c r="O94" s="102"/>
      <c r="P94" s="102"/>
      <c r="Q94" s="102"/>
      <c r="R94" s="102"/>
      <c r="S94" s="105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</row>
    <row r="95" spans="1:31" ht="18.95" customHeight="1">
      <c r="A95" s="116"/>
      <c r="B95" s="102"/>
      <c r="C95" s="105"/>
      <c r="D95" s="210"/>
      <c r="E95" s="103"/>
      <c r="F95" s="210"/>
      <c r="G95" s="210"/>
      <c r="H95" s="210"/>
      <c r="I95" s="210"/>
      <c r="J95" s="210"/>
      <c r="K95" s="210"/>
      <c r="L95" s="210"/>
      <c r="M95" s="210"/>
      <c r="N95" s="210"/>
      <c r="O95" s="102"/>
      <c r="P95" s="102"/>
      <c r="Q95" s="102"/>
      <c r="R95" s="102"/>
      <c r="S95" s="105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</row>
    <row r="96" spans="1:31" ht="18.95" customHeight="1">
      <c r="A96" s="116"/>
      <c r="B96" s="102"/>
      <c r="C96" s="105"/>
      <c r="D96" s="210"/>
      <c r="E96" s="103"/>
      <c r="F96" s="210"/>
      <c r="G96" s="210"/>
      <c r="H96" s="210"/>
      <c r="I96" s="210"/>
      <c r="J96" s="210"/>
      <c r="K96" s="210"/>
      <c r="L96" s="210"/>
      <c r="M96" s="210"/>
      <c r="N96" s="210"/>
      <c r="O96" s="102"/>
      <c r="P96" s="102"/>
      <c r="Q96" s="102"/>
      <c r="R96" s="102"/>
      <c r="S96" s="105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</row>
    <row r="97" spans="1:31" ht="18.95" customHeight="1">
      <c r="A97" s="116"/>
      <c r="B97" s="102"/>
      <c r="C97" s="105"/>
      <c r="D97" s="210"/>
      <c r="E97" s="103"/>
      <c r="F97" s="210"/>
      <c r="G97" s="210"/>
      <c r="H97" s="210"/>
      <c r="I97" s="210"/>
      <c r="J97" s="210"/>
      <c r="K97" s="210"/>
      <c r="L97" s="210"/>
      <c r="M97" s="210"/>
      <c r="N97" s="210"/>
      <c r="O97" s="102"/>
      <c r="P97" s="102"/>
      <c r="Q97" s="102"/>
      <c r="R97" s="102"/>
      <c r="S97" s="105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</row>
    <row r="98" spans="1:31" ht="18.95" customHeight="1">
      <c r="A98" s="116"/>
      <c r="B98" s="102"/>
      <c r="C98" s="105"/>
      <c r="D98" s="210"/>
      <c r="E98" s="103"/>
      <c r="F98" s="210"/>
      <c r="G98" s="210"/>
      <c r="H98" s="211"/>
      <c r="I98" s="210"/>
      <c r="J98" s="211"/>
      <c r="K98" s="210"/>
      <c r="L98" s="211"/>
      <c r="M98" s="210"/>
      <c r="N98" s="210"/>
      <c r="O98" s="102"/>
      <c r="P98" s="102"/>
      <c r="Q98" s="102"/>
      <c r="R98" s="102"/>
      <c r="S98" s="105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</row>
    <row r="99" spans="1:31" ht="18.95" customHeight="1">
      <c r="A99" s="116"/>
      <c r="B99" s="102"/>
      <c r="C99" s="105"/>
      <c r="D99" s="210"/>
      <c r="E99" s="103"/>
      <c r="F99" s="210"/>
      <c r="G99" s="210"/>
      <c r="H99" s="210"/>
      <c r="I99" s="210"/>
      <c r="J99" s="210"/>
      <c r="K99" s="210"/>
      <c r="L99" s="210"/>
      <c r="M99" s="210"/>
      <c r="N99" s="211"/>
      <c r="O99" s="102"/>
      <c r="P99" s="102"/>
      <c r="Q99" s="102"/>
      <c r="R99" s="102"/>
      <c r="S99" s="105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</row>
    <row r="100" spans="1:31" ht="18.95" customHeight="1">
      <c r="A100" s="116"/>
      <c r="B100" s="102"/>
      <c r="C100" s="105"/>
      <c r="D100" s="210"/>
      <c r="E100" s="103"/>
      <c r="F100" s="210"/>
      <c r="G100" s="210"/>
      <c r="H100" s="210"/>
      <c r="I100" s="210"/>
      <c r="J100" s="210"/>
      <c r="K100" s="210"/>
      <c r="L100" s="210"/>
      <c r="M100" s="210"/>
      <c r="N100" s="210"/>
      <c r="O100" s="102"/>
      <c r="P100" s="102"/>
      <c r="Q100" s="102"/>
      <c r="R100" s="102"/>
      <c r="S100" s="105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</row>
    <row r="101" spans="1:31" ht="18.95" customHeight="1">
      <c r="A101" s="116"/>
      <c r="B101" s="102"/>
      <c r="C101" s="105"/>
      <c r="D101" s="210"/>
      <c r="E101" s="103"/>
      <c r="F101" s="210"/>
      <c r="G101" s="210"/>
      <c r="H101" s="210"/>
      <c r="I101" s="210"/>
      <c r="J101" s="210"/>
      <c r="K101" s="210"/>
      <c r="L101" s="210"/>
      <c r="M101" s="210"/>
      <c r="N101" s="210"/>
      <c r="O101" s="102"/>
      <c r="P101" s="102"/>
      <c r="Q101" s="102"/>
      <c r="R101" s="102"/>
      <c r="S101" s="105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1:31" ht="18.95" customHeight="1">
      <c r="A102" s="116"/>
      <c r="B102" s="102"/>
      <c r="C102" s="105"/>
      <c r="D102" s="210"/>
      <c r="E102" s="103"/>
      <c r="F102" s="210"/>
      <c r="G102" s="210"/>
      <c r="H102" s="210"/>
      <c r="I102" s="210"/>
      <c r="J102" s="210"/>
      <c r="K102" s="210"/>
      <c r="L102" s="210"/>
      <c r="M102" s="210"/>
      <c r="N102" s="210"/>
      <c r="O102" s="102"/>
      <c r="P102" s="102"/>
      <c r="Q102" s="102"/>
      <c r="R102" s="102"/>
      <c r="S102" s="105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3" spans="1:31" ht="13.7" customHeight="1">
      <c r="A103" s="113"/>
      <c r="B103" s="102"/>
      <c r="C103" s="102"/>
      <c r="D103" s="102"/>
      <c r="E103" s="103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5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</row>
    <row r="104" spans="1:31" ht="13.7" customHeight="1">
      <c r="A104" s="113"/>
      <c r="B104" s="102"/>
      <c r="C104" s="102"/>
      <c r="D104" s="102"/>
      <c r="E104" s="103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5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  <row r="105" spans="1:31" ht="13.7" customHeight="1">
      <c r="A105" s="113"/>
      <c r="B105" s="102"/>
      <c r="C105" s="102"/>
      <c r="D105" s="102"/>
      <c r="E105" s="103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5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</row>
    <row r="106" spans="1:31" ht="13.7" customHeight="1">
      <c r="A106" s="113"/>
      <c r="B106" s="102"/>
      <c r="C106" s="102"/>
      <c r="D106" s="102"/>
      <c r="E106" s="103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5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</row>
    <row r="107" spans="1:31" ht="13.7" customHeight="1">
      <c r="A107" s="113"/>
      <c r="B107" s="102"/>
      <c r="C107" s="102"/>
      <c r="D107" s="102"/>
      <c r="E107" s="103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5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</row>
    <row r="108" spans="1:31" ht="13.7" customHeight="1">
      <c r="A108" s="218"/>
      <c r="B108" s="96"/>
      <c r="C108" s="96"/>
      <c r="D108" s="96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7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ht="13.7" customHeight="1">
      <c r="A109" s="218"/>
      <c r="B109" s="96"/>
      <c r="C109" s="96"/>
      <c r="D109" s="96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7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ht="13.7" customHeight="1">
      <c r="A110" s="218"/>
      <c r="B110" s="96"/>
      <c r="C110" s="96"/>
      <c r="D110" s="96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7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ht="13.7" customHeight="1">
      <c r="A111" s="218"/>
      <c r="B111" s="96"/>
      <c r="C111" s="96"/>
      <c r="D111" s="96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7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ht="13.7" customHeight="1">
      <c r="A112" s="218"/>
      <c r="B112" s="96"/>
      <c r="C112" s="96"/>
      <c r="D112" s="96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7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ht="13.7" customHeight="1">
      <c r="A113" s="218"/>
      <c r="B113" s="96"/>
      <c r="C113" s="96"/>
      <c r="D113" s="96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7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ht="13.7" customHeight="1">
      <c r="A114" s="218"/>
      <c r="B114" s="96"/>
      <c r="C114" s="96"/>
      <c r="D114" s="96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7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ht="13.7" customHeight="1">
      <c r="A115" s="218"/>
      <c r="B115" s="96"/>
      <c r="C115" s="96"/>
      <c r="D115" s="96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7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ht="13.7" customHeight="1">
      <c r="A116" s="218"/>
      <c r="B116" s="96"/>
      <c r="C116" s="96"/>
      <c r="D116" s="96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7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ht="13.7" customHeight="1">
      <c r="A117" s="218"/>
      <c r="B117" s="96"/>
      <c r="C117" s="96"/>
      <c r="D117" s="96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7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ht="13.7" customHeight="1">
      <c r="A118" s="218"/>
      <c r="B118" s="96"/>
      <c r="C118" s="96"/>
      <c r="D118" s="96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7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ht="13.7" customHeight="1">
      <c r="A119" s="218"/>
      <c r="B119" s="96"/>
      <c r="C119" s="96"/>
      <c r="D119" s="96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7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ht="13.7" customHeight="1">
      <c r="A120" s="218"/>
      <c r="B120" s="96"/>
      <c r="C120" s="96"/>
      <c r="D120" s="96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7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ht="13.7" customHeight="1">
      <c r="A121" s="218"/>
      <c r="B121" s="96"/>
      <c r="C121" s="96"/>
      <c r="D121" s="96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7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ht="13.7" customHeight="1">
      <c r="A122" s="218"/>
      <c r="B122" s="96"/>
      <c r="C122" s="96"/>
      <c r="D122" s="96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7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ht="13.7" customHeight="1">
      <c r="A123" s="218"/>
      <c r="B123" s="96"/>
      <c r="C123" s="96"/>
      <c r="D123" s="96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7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ht="13.7" customHeight="1">
      <c r="A124" s="218"/>
      <c r="B124" s="96"/>
      <c r="C124" s="96"/>
      <c r="D124" s="96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7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ht="13.7" customHeight="1">
      <c r="A125" s="218"/>
      <c r="B125" s="96"/>
      <c r="C125" s="96"/>
      <c r="D125" s="96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7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</row>
    <row r="126" spans="1:31" ht="13.7" customHeight="1">
      <c r="A126" s="218"/>
      <c r="B126" s="96"/>
      <c r="C126" s="96"/>
      <c r="D126" s="96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7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</row>
    <row r="127" spans="1:31" ht="13.7" customHeight="1">
      <c r="A127" s="218"/>
      <c r="B127" s="96"/>
      <c r="C127" s="96"/>
      <c r="D127" s="96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7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</row>
    <row r="128" spans="1:31" ht="13.7" customHeight="1">
      <c r="A128" s="218"/>
      <c r="B128" s="96"/>
      <c r="C128" s="96"/>
      <c r="D128" s="96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7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</row>
    <row r="129" spans="1:31" ht="13.7" customHeight="1">
      <c r="A129" s="218"/>
      <c r="B129" s="96"/>
      <c r="C129" s="96"/>
      <c r="D129" s="96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7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</row>
    <row r="130" spans="1:31" ht="13.7" customHeight="1">
      <c r="A130" s="218"/>
      <c r="B130" s="96"/>
      <c r="C130" s="96"/>
      <c r="D130" s="96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7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</row>
    <row r="131" spans="1:31" ht="13.7" customHeight="1">
      <c r="A131" s="218"/>
      <c r="B131" s="96"/>
      <c r="C131" s="96"/>
      <c r="D131" s="96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7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</row>
    <row r="132" spans="1:31" ht="13.7" customHeight="1">
      <c r="A132" s="218"/>
      <c r="B132" s="96"/>
      <c r="C132" s="96"/>
      <c r="D132" s="96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7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</row>
    <row r="133" spans="1:31" ht="13.7" customHeight="1">
      <c r="A133" s="218"/>
      <c r="B133" s="96"/>
      <c r="C133" s="96"/>
      <c r="D133" s="96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7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</row>
    <row r="134" spans="1:31" ht="13.7" customHeight="1">
      <c r="A134" s="218"/>
      <c r="B134" s="96"/>
      <c r="C134" s="96"/>
      <c r="D134" s="96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7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</row>
    <row r="135" spans="1:31" ht="13.7" customHeight="1">
      <c r="A135" s="218"/>
      <c r="B135" s="96"/>
      <c r="C135" s="96"/>
      <c r="D135" s="96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7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</row>
    <row r="136" spans="1:31" ht="13.7" customHeight="1">
      <c r="A136" s="218"/>
      <c r="B136" s="96"/>
      <c r="C136" s="96"/>
      <c r="D136" s="96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7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</row>
    <row r="137" spans="1:31" ht="13.7" customHeight="1">
      <c r="A137" s="218"/>
      <c r="B137" s="96"/>
      <c r="C137" s="96"/>
      <c r="D137" s="96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7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</row>
    <row r="138" spans="1:31" ht="13.7" customHeight="1">
      <c r="A138" s="218"/>
      <c r="B138" s="96"/>
      <c r="C138" s="96"/>
      <c r="D138" s="96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7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</row>
    <row r="139" spans="1:31" ht="13.7" customHeight="1">
      <c r="A139" s="218"/>
      <c r="B139" s="96"/>
      <c r="C139" s="96"/>
      <c r="D139" s="96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7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</row>
    <row r="140" spans="1:31" ht="13.7" customHeight="1">
      <c r="A140" s="218"/>
      <c r="B140" s="96"/>
      <c r="C140" s="96"/>
      <c r="D140" s="96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7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</row>
    <row r="141" spans="1:31" ht="13.7" customHeight="1">
      <c r="A141" s="218"/>
      <c r="B141" s="96"/>
      <c r="C141" s="96"/>
      <c r="D141" s="96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7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</row>
    <row r="142" spans="1:31" ht="13.7" customHeight="1">
      <c r="A142" s="218"/>
      <c r="B142" s="96"/>
      <c r="C142" s="96"/>
      <c r="D142" s="96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7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</row>
    <row r="143" spans="1:31" ht="13.7" customHeight="1">
      <c r="A143" s="218"/>
      <c r="B143" s="96"/>
      <c r="C143" s="96"/>
      <c r="D143" s="96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7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</row>
    <row r="144" spans="1:31" ht="13.7" customHeight="1">
      <c r="A144" s="218"/>
      <c r="B144" s="96"/>
      <c r="C144" s="96"/>
      <c r="D144" s="96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7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</row>
    <row r="145" spans="1:31" ht="13.7" customHeight="1">
      <c r="A145" s="218"/>
      <c r="B145" s="96"/>
      <c r="C145" s="96"/>
      <c r="D145" s="96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7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</row>
    <row r="146" spans="1:31" ht="13.7" customHeight="1">
      <c r="A146" s="218"/>
      <c r="B146" s="96"/>
      <c r="C146" s="96"/>
      <c r="D146" s="96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7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</row>
    <row r="147" spans="1:31" ht="13.7" customHeight="1">
      <c r="A147" s="218"/>
      <c r="B147" s="96"/>
      <c r="C147" s="96"/>
      <c r="D147" s="96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7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</row>
    <row r="148" spans="1:31" ht="13.7" customHeight="1">
      <c r="A148" s="218"/>
      <c r="B148" s="96"/>
      <c r="C148" s="96"/>
      <c r="D148" s="96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7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</row>
    <row r="149" spans="1:31" ht="13.7" customHeight="1">
      <c r="A149" s="218"/>
      <c r="B149" s="96"/>
      <c r="C149" s="96"/>
      <c r="D149" s="96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7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</row>
    <row r="150" spans="1:31" ht="13.7" customHeight="1">
      <c r="A150" s="218"/>
      <c r="B150" s="96"/>
      <c r="C150" s="96"/>
      <c r="D150" s="96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7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  <row r="151" spans="1:31" ht="13.7" customHeight="1">
      <c r="A151" s="218"/>
      <c r="B151" s="96"/>
      <c r="C151" s="96"/>
      <c r="D151" s="96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7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</row>
    <row r="152" spans="1:31" ht="13.7" customHeight="1">
      <c r="A152" s="218"/>
      <c r="B152" s="96"/>
      <c r="C152" s="96"/>
      <c r="D152" s="96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7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</row>
    <row r="153" spans="1:31" ht="13.7" customHeight="1">
      <c r="A153" s="218"/>
      <c r="B153" s="96"/>
      <c r="C153" s="96"/>
      <c r="D153" s="96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7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</row>
    <row r="154" spans="1:31" ht="13.7" customHeight="1">
      <c r="A154" s="218"/>
      <c r="B154" s="96"/>
      <c r="C154" s="96"/>
      <c r="D154" s="96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7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</row>
    <row r="155" spans="1:31" ht="13.7" customHeight="1">
      <c r="A155" s="218"/>
      <c r="B155" s="96"/>
      <c r="C155" s="96"/>
      <c r="D155" s="96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7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</row>
    <row r="156" spans="1:31" ht="13.7" customHeight="1">
      <c r="A156" s="218"/>
      <c r="B156" s="96"/>
      <c r="C156" s="96"/>
      <c r="D156" s="96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7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</row>
    <row r="157" spans="1:31" ht="13.7" customHeight="1">
      <c r="A157" s="218"/>
      <c r="B157" s="96"/>
      <c r="C157" s="96"/>
      <c r="D157" s="96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7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</row>
    <row r="158" spans="1:31" ht="13.7" customHeight="1">
      <c r="A158" s="218"/>
      <c r="B158" s="96"/>
      <c r="C158" s="96"/>
      <c r="D158" s="96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7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</row>
    <row r="159" spans="1:31" ht="13.7" customHeight="1">
      <c r="A159" s="218"/>
      <c r="B159" s="96"/>
      <c r="C159" s="96"/>
      <c r="D159" s="96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7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</row>
    <row r="160" spans="1:31" ht="13.7" customHeight="1">
      <c r="A160" s="218"/>
      <c r="B160" s="96"/>
      <c r="C160" s="96"/>
      <c r="D160" s="96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7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</row>
    <row r="161" spans="1:31" ht="13.7" customHeight="1">
      <c r="A161" s="218"/>
      <c r="B161" s="96"/>
      <c r="C161" s="96"/>
      <c r="D161" s="96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7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</row>
    <row r="162" spans="1:31" ht="13.7" customHeight="1">
      <c r="A162" s="218"/>
      <c r="B162" s="96"/>
      <c r="C162" s="96"/>
      <c r="D162" s="96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7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</row>
    <row r="163" spans="1:31" ht="13.7" customHeight="1">
      <c r="A163" s="218"/>
      <c r="B163" s="96"/>
      <c r="C163" s="96"/>
      <c r="D163" s="96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7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</row>
    <row r="164" spans="1:31" ht="13.7" customHeight="1">
      <c r="A164" s="218"/>
      <c r="B164" s="96"/>
      <c r="C164" s="96"/>
      <c r="D164" s="96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7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</row>
    <row r="165" spans="1:31" ht="13.7" customHeight="1">
      <c r="A165" s="218"/>
      <c r="B165" s="96"/>
      <c r="C165" s="96"/>
      <c r="D165" s="96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7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</row>
    <row r="166" spans="1:31" ht="13.7" customHeight="1">
      <c r="A166" s="218"/>
      <c r="B166" s="96"/>
      <c r="C166" s="96"/>
      <c r="D166" s="96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7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</row>
    <row r="167" spans="1:31" ht="13.7" customHeight="1">
      <c r="A167" s="218"/>
      <c r="B167" s="96"/>
      <c r="C167" s="96"/>
      <c r="D167" s="96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7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</row>
    <row r="168" spans="1:31" ht="13.7" customHeight="1">
      <c r="A168" s="218"/>
      <c r="B168" s="96"/>
      <c r="C168" s="96"/>
      <c r="D168" s="96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7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</row>
    <row r="169" spans="1:31" ht="13.7" customHeight="1">
      <c r="A169" s="218"/>
      <c r="B169" s="96"/>
      <c r="C169" s="96"/>
      <c r="D169" s="96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7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</row>
    <row r="170" spans="1:31" ht="13.7" customHeight="1">
      <c r="A170" s="218"/>
      <c r="B170" s="96"/>
      <c r="C170" s="96"/>
      <c r="D170" s="96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7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</row>
    <row r="171" spans="1:31" ht="13.7" customHeight="1">
      <c r="A171" s="218"/>
      <c r="B171" s="96"/>
      <c r="C171" s="96"/>
      <c r="D171" s="96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7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</row>
    <row r="172" spans="1:31" ht="13.7" customHeight="1">
      <c r="A172" s="218"/>
      <c r="B172" s="96"/>
      <c r="C172" s="96"/>
      <c r="D172" s="96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7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</row>
    <row r="173" spans="1:31" ht="13.7" customHeight="1">
      <c r="A173" s="218"/>
      <c r="B173" s="96"/>
      <c r="C173" s="96"/>
      <c r="D173" s="96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7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</row>
    <row r="174" spans="1:31" ht="13.7" customHeight="1">
      <c r="A174" s="218"/>
      <c r="B174" s="96"/>
      <c r="C174" s="96"/>
      <c r="D174" s="96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7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</row>
    <row r="175" spans="1:31" ht="13.7" customHeight="1">
      <c r="A175" s="218"/>
      <c r="B175" s="96"/>
      <c r="C175" s="96"/>
      <c r="D175" s="96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7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</row>
    <row r="176" spans="1:31" ht="13.7" customHeight="1">
      <c r="A176" s="218"/>
      <c r="B176" s="96"/>
      <c r="C176" s="96"/>
      <c r="D176" s="96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7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</row>
    <row r="177" spans="1:31" ht="13.7" customHeight="1">
      <c r="A177" s="218"/>
      <c r="B177" s="96"/>
      <c r="C177" s="96"/>
      <c r="D177" s="96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7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</row>
    <row r="178" spans="1:31" ht="13.7" customHeight="1">
      <c r="A178" s="218"/>
      <c r="B178" s="96"/>
      <c r="C178" s="96"/>
      <c r="D178" s="96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7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</row>
    <row r="179" spans="1:31" ht="13.7" customHeight="1">
      <c r="A179" s="218"/>
      <c r="B179" s="96"/>
      <c r="C179" s="96"/>
      <c r="D179" s="96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7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</row>
    <row r="180" spans="1:31" ht="13.7" customHeight="1">
      <c r="A180" s="218"/>
      <c r="B180" s="96"/>
      <c r="C180" s="96"/>
      <c r="D180" s="96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7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</row>
    <row r="181" spans="1:31" ht="13.7" customHeight="1">
      <c r="A181" s="218"/>
      <c r="B181" s="96"/>
      <c r="C181" s="96"/>
      <c r="D181" s="96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7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</row>
    <row r="182" spans="1:31" ht="13.7" customHeight="1">
      <c r="A182" s="218"/>
      <c r="B182" s="96"/>
      <c r="C182" s="96"/>
      <c r="D182" s="96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7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</row>
    <row r="183" spans="1:31" ht="13.7" customHeight="1">
      <c r="A183" s="218"/>
      <c r="B183" s="96"/>
      <c r="C183" s="96"/>
      <c r="D183" s="96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7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</row>
    <row r="184" spans="1:31" ht="13.7" customHeight="1">
      <c r="A184" s="218"/>
      <c r="B184" s="96"/>
      <c r="C184" s="96"/>
      <c r="D184" s="96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7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</row>
    <row r="185" spans="1:31" ht="13.7" customHeight="1">
      <c r="A185" s="218"/>
      <c r="B185" s="96"/>
      <c r="C185" s="96"/>
      <c r="D185" s="96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7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</row>
    <row r="186" spans="1:31" ht="13.7" customHeight="1">
      <c r="A186" s="218"/>
      <c r="B186" s="96"/>
      <c r="C186" s="96"/>
      <c r="D186" s="96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7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</row>
    <row r="187" spans="1:31" ht="13.7" customHeight="1">
      <c r="A187" s="218"/>
      <c r="B187" s="96"/>
      <c r="C187" s="96"/>
      <c r="D187" s="96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7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</row>
    <row r="188" spans="1:31" ht="13.7" customHeight="1">
      <c r="A188" s="218"/>
      <c r="B188" s="96"/>
      <c r="C188" s="96"/>
      <c r="D188" s="96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7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</row>
    <row r="189" spans="1:31" ht="13.7" customHeight="1">
      <c r="A189" s="218"/>
      <c r="B189" s="96"/>
      <c r="C189" s="96"/>
      <c r="D189" s="96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7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</row>
    <row r="190" spans="1:31" ht="13.7" customHeight="1">
      <c r="A190" s="218"/>
      <c r="B190" s="96"/>
      <c r="C190" s="96"/>
      <c r="D190" s="96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7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</row>
    <row r="191" spans="1:31" ht="13.7" customHeight="1">
      <c r="A191" s="218"/>
      <c r="B191" s="96"/>
      <c r="C191" s="96"/>
      <c r="D191" s="96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7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</row>
    <row r="192" spans="1:31" ht="13.7" customHeight="1">
      <c r="A192" s="218"/>
      <c r="B192" s="96"/>
      <c r="C192" s="96"/>
      <c r="D192" s="96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7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</row>
    <row r="193" spans="1:31" ht="13.7" customHeight="1">
      <c r="A193" s="218"/>
      <c r="B193" s="96"/>
      <c r="C193" s="96"/>
      <c r="D193" s="96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7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</row>
    <row r="194" spans="1:31" ht="13.7" customHeight="1">
      <c r="A194" s="218"/>
      <c r="B194" s="96"/>
      <c r="C194" s="96"/>
      <c r="D194" s="96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7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</row>
    <row r="195" spans="1:31" ht="13.7" customHeight="1">
      <c r="A195" s="218"/>
      <c r="B195" s="96"/>
      <c r="C195" s="96"/>
      <c r="D195" s="96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7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</row>
    <row r="196" spans="1:31" ht="13.7" customHeight="1">
      <c r="A196" s="218"/>
      <c r="B196" s="96"/>
      <c r="C196" s="96"/>
      <c r="D196" s="96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7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</row>
    <row r="197" spans="1:31" ht="13.7" customHeight="1">
      <c r="A197" s="218"/>
      <c r="B197" s="96"/>
      <c r="C197" s="96"/>
      <c r="D197" s="96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7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</row>
    <row r="198" spans="1:31" ht="13.7" customHeight="1">
      <c r="A198" s="218"/>
      <c r="B198" s="96"/>
      <c r="C198" s="96"/>
      <c r="D198" s="96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7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</row>
    <row r="199" spans="1:31" ht="13.7" customHeight="1">
      <c r="A199" s="218"/>
      <c r="B199" s="96"/>
      <c r="C199" s="96"/>
      <c r="D199" s="96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7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</row>
    <row r="200" spans="1:31" ht="13.7" customHeight="1">
      <c r="A200" s="218"/>
      <c r="B200" s="96"/>
      <c r="C200" s="96"/>
      <c r="D200" s="96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7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</row>
    <row r="201" spans="1:31" ht="13.7" customHeight="1">
      <c r="A201" s="218"/>
      <c r="B201" s="96"/>
      <c r="C201" s="96"/>
      <c r="D201" s="96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7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</row>
    <row r="202" spans="1:31" ht="13.7" customHeight="1">
      <c r="A202" s="218"/>
      <c r="B202" s="96"/>
      <c r="C202" s="96"/>
      <c r="D202" s="96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7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</row>
    <row r="203" spans="1:31" ht="13.7" customHeight="1">
      <c r="A203" s="218"/>
      <c r="B203" s="96"/>
      <c r="C203" s="96"/>
      <c r="D203" s="96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7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</row>
    <row r="204" spans="1:31" ht="13.7" customHeight="1">
      <c r="A204" s="218"/>
      <c r="B204" s="96"/>
      <c r="C204" s="96"/>
      <c r="D204" s="96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7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</row>
    <row r="205" spans="1:31" ht="13.7" customHeight="1">
      <c r="A205" s="218"/>
      <c r="B205" s="96"/>
      <c r="C205" s="96"/>
      <c r="D205" s="96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7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</row>
    <row r="206" spans="1:31" ht="13.7" customHeight="1">
      <c r="A206" s="218"/>
      <c r="B206" s="96"/>
      <c r="C206" s="96"/>
      <c r="D206" s="96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7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</row>
    <row r="207" spans="1:31" ht="13.7" customHeight="1">
      <c r="A207" s="218"/>
      <c r="B207" s="96"/>
      <c r="C207" s="96"/>
      <c r="D207" s="96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7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</row>
    <row r="208" spans="1:31" ht="13.7" customHeight="1">
      <c r="A208" s="218"/>
      <c r="B208" s="96"/>
      <c r="C208" s="96"/>
      <c r="D208" s="96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7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</row>
    <row r="209" spans="1:31" ht="13.7" customHeight="1">
      <c r="A209" s="218"/>
      <c r="B209" s="96"/>
      <c r="C209" s="96"/>
      <c r="D209" s="96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7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</row>
    <row r="210" spans="1:31" ht="13.7" customHeight="1">
      <c r="A210" s="218"/>
      <c r="B210" s="96"/>
      <c r="C210" s="96"/>
      <c r="D210" s="96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7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</row>
    <row r="211" spans="1:31" ht="13.7" customHeight="1">
      <c r="A211" s="218"/>
      <c r="B211" s="96"/>
      <c r="C211" s="96"/>
      <c r="D211" s="96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7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</row>
    <row r="212" spans="1:31" ht="13.7" customHeight="1">
      <c r="A212" s="218"/>
      <c r="B212" s="96"/>
      <c r="C212" s="96"/>
      <c r="D212" s="96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7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</row>
    <row r="213" spans="1:31" ht="13.7" customHeight="1">
      <c r="A213" s="218"/>
      <c r="B213" s="96"/>
      <c r="C213" s="96"/>
      <c r="D213" s="96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7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</row>
    <row r="214" spans="1:31" ht="13.7" customHeight="1">
      <c r="A214" s="218"/>
      <c r="B214" s="96"/>
      <c r="C214" s="96"/>
      <c r="D214" s="96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7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</row>
    <row r="215" spans="1:31" ht="13.7" customHeight="1">
      <c r="A215" s="218"/>
      <c r="B215" s="96"/>
      <c r="C215" s="96"/>
      <c r="D215" s="96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7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</row>
    <row r="216" spans="1:31" ht="13.7" customHeight="1">
      <c r="A216" s="218"/>
      <c r="B216" s="96"/>
      <c r="C216" s="96"/>
      <c r="D216" s="96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7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</row>
    <row r="217" spans="1:31" ht="13.7" customHeight="1">
      <c r="A217" s="218"/>
      <c r="B217" s="96"/>
      <c r="C217" s="96"/>
      <c r="D217" s="96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7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</row>
    <row r="218" spans="1:31" ht="13.7" customHeight="1">
      <c r="A218" s="218"/>
      <c r="B218" s="96"/>
      <c r="C218" s="96"/>
      <c r="D218" s="96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7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</row>
    <row r="219" spans="1:31" ht="13.7" customHeight="1">
      <c r="A219" s="218"/>
      <c r="B219" s="96"/>
      <c r="C219" s="96"/>
      <c r="D219" s="96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7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</row>
    <row r="220" spans="1:31" ht="13.7" customHeight="1">
      <c r="A220" s="218"/>
      <c r="B220" s="96"/>
      <c r="C220" s="96"/>
      <c r="D220" s="96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7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</row>
    <row r="221" spans="1:31" ht="13.7" customHeight="1">
      <c r="A221" s="218"/>
      <c r="B221" s="96"/>
      <c r="C221" s="96"/>
      <c r="D221" s="96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7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</row>
    <row r="222" spans="1:31" ht="13.7" customHeight="1">
      <c r="A222" s="218"/>
      <c r="B222" s="96"/>
      <c r="C222" s="96"/>
      <c r="D222" s="96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7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</row>
    <row r="223" spans="1:31" ht="13.7" customHeight="1">
      <c r="A223" s="218"/>
      <c r="B223" s="96"/>
      <c r="C223" s="96"/>
      <c r="D223" s="96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7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</row>
    <row r="224" spans="1:31" ht="13.7" customHeight="1">
      <c r="A224" s="218"/>
      <c r="B224" s="96"/>
      <c r="C224" s="96"/>
      <c r="D224" s="96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7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</row>
    <row r="225" spans="1:31" ht="13.7" customHeight="1">
      <c r="A225" s="218"/>
      <c r="B225" s="96"/>
      <c r="C225" s="96"/>
      <c r="D225" s="96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7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</row>
    <row r="226" spans="1:31" ht="13.7" customHeight="1">
      <c r="A226" s="218"/>
      <c r="B226" s="96"/>
      <c r="C226" s="96"/>
      <c r="D226" s="96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7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</row>
    <row r="227" spans="1:31" ht="13.7" customHeight="1">
      <c r="A227" s="218"/>
      <c r="B227" s="96"/>
      <c r="C227" s="96"/>
      <c r="D227" s="96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7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</row>
    <row r="228" spans="1:31" ht="13.7" customHeight="1">
      <c r="A228" s="218"/>
      <c r="B228" s="96"/>
      <c r="C228" s="96"/>
      <c r="D228" s="96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7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</row>
    <row r="229" spans="1:31" ht="13.7" customHeight="1">
      <c r="A229" s="218"/>
      <c r="B229" s="96"/>
      <c r="C229" s="96"/>
      <c r="D229" s="96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7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</row>
    <row r="230" spans="1:31" ht="13.7" customHeight="1">
      <c r="A230" s="218"/>
      <c r="B230" s="96"/>
      <c r="C230" s="96"/>
      <c r="D230" s="96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7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</row>
    <row r="231" spans="1:31" ht="13.7" customHeight="1">
      <c r="A231" s="218"/>
      <c r="B231" s="96"/>
      <c r="C231" s="96"/>
      <c r="D231" s="96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7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</row>
    <row r="232" spans="1:31" ht="13.7" customHeight="1">
      <c r="A232" s="218"/>
      <c r="B232" s="96"/>
      <c r="C232" s="96"/>
      <c r="D232" s="96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7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</row>
    <row r="233" spans="1:31" ht="13.7" customHeight="1">
      <c r="A233" s="218"/>
      <c r="B233" s="96"/>
      <c r="C233" s="96"/>
      <c r="D233" s="96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7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</row>
    <row r="234" spans="1:31" ht="13.7" customHeight="1">
      <c r="A234" s="218"/>
      <c r="B234" s="96"/>
      <c r="C234" s="96"/>
      <c r="D234" s="96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7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</row>
    <row r="235" spans="1:31" ht="13.7" customHeight="1">
      <c r="A235" s="218"/>
      <c r="B235" s="96"/>
      <c r="C235" s="96"/>
      <c r="D235" s="96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7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</row>
    <row r="236" spans="1:31" ht="13.7" customHeight="1">
      <c r="A236" s="218"/>
      <c r="B236" s="96"/>
      <c r="C236" s="96"/>
      <c r="D236" s="96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7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</row>
    <row r="237" spans="1:31" ht="13.7" customHeight="1">
      <c r="A237" s="218"/>
      <c r="B237" s="96"/>
      <c r="C237" s="96"/>
      <c r="D237" s="96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7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</row>
    <row r="238" spans="1:31" ht="13.7" customHeight="1">
      <c r="A238" s="218"/>
      <c r="B238" s="96"/>
      <c r="C238" s="96"/>
      <c r="D238" s="96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7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</row>
    <row r="239" spans="1:31" ht="13.7" customHeight="1">
      <c r="A239" s="218"/>
      <c r="B239" s="96"/>
      <c r="C239" s="96"/>
      <c r="D239" s="96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7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</row>
    <row r="240" spans="1:31" ht="13.7" customHeight="1">
      <c r="A240" s="218"/>
      <c r="B240" s="96"/>
      <c r="C240" s="96"/>
      <c r="D240" s="96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7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</row>
    <row r="241" spans="1:31" ht="13.7" customHeight="1">
      <c r="A241" s="218"/>
      <c r="B241" s="96"/>
      <c r="C241" s="96"/>
      <c r="D241" s="96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7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</row>
    <row r="242" spans="1:31" ht="13.7" customHeight="1">
      <c r="A242" s="218"/>
      <c r="B242" s="96"/>
      <c r="C242" s="96"/>
      <c r="D242" s="96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7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</row>
    <row r="243" spans="1:31" ht="13.7" customHeight="1">
      <c r="A243" s="218"/>
      <c r="B243" s="96"/>
      <c r="C243" s="96"/>
      <c r="D243" s="96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7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</row>
    <row r="244" spans="1:31" ht="13.7" customHeight="1">
      <c r="A244" s="218"/>
      <c r="B244" s="96"/>
      <c r="C244" s="96"/>
      <c r="D244" s="96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7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</row>
    <row r="245" spans="1:31" ht="13.7" customHeight="1">
      <c r="A245" s="218"/>
      <c r="B245" s="96"/>
      <c r="C245" s="96"/>
      <c r="D245" s="96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7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</row>
    <row r="246" spans="1:31" ht="13.7" customHeight="1">
      <c r="A246" s="218"/>
      <c r="B246" s="96"/>
      <c r="C246" s="96"/>
      <c r="D246" s="96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7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</row>
    <row r="247" spans="1:31" ht="13.7" customHeight="1">
      <c r="A247" s="218"/>
      <c r="B247" s="96"/>
      <c r="C247" s="96"/>
      <c r="D247" s="96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7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</row>
    <row r="248" spans="1:31" ht="13.7" customHeight="1">
      <c r="A248" s="218"/>
      <c r="B248" s="96"/>
      <c r="C248" s="96"/>
      <c r="D248" s="96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7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</row>
    <row r="249" spans="1:31" ht="13.7" customHeight="1">
      <c r="A249" s="218"/>
      <c r="B249" s="96"/>
      <c r="C249" s="96"/>
      <c r="D249" s="96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7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</row>
    <row r="250" spans="1:31" ht="13.7" customHeight="1">
      <c r="A250" s="218"/>
      <c r="B250" s="96"/>
      <c r="C250" s="96"/>
      <c r="D250" s="96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7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</row>
    <row r="251" spans="1:31" ht="13.7" customHeight="1">
      <c r="A251" s="218"/>
      <c r="B251" s="96"/>
      <c r="C251" s="96"/>
      <c r="D251" s="96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7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</row>
    <row r="252" spans="1:31" ht="13.7" customHeight="1">
      <c r="A252" s="218"/>
      <c r="B252" s="96"/>
      <c r="C252" s="96"/>
      <c r="D252" s="96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7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</row>
    <row r="253" spans="1:31" ht="13.7" customHeight="1">
      <c r="A253" s="218"/>
      <c r="B253" s="96"/>
      <c r="C253" s="96"/>
      <c r="D253" s="96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7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</row>
    <row r="254" spans="1:31" ht="13.7" customHeight="1">
      <c r="A254" s="218"/>
      <c r="B254" s="96"/>
      <c r="C254" s="96"/>
      <c r="D254" s="96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7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</row>
    <row r="255" spans="1:31" ht="13.7" customHeight="1">
      <c r="A255" s="218"/>
      <c r="B255" s="96"/>
      <c r="C255" s="96"/>
      <c r="D255" s="96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7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</row>
    <row r="256" spans="1:31" ht="13.7" customHeight="1">
      <c r="A256" s="218"/>
      <c r="B256" s="96"/>
      <c r="C256" s="96"/>
      <c r="D256" s="96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7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</row>
    <row r="257" spans="1:31" ht="13.7" customHeight="1">
      <c r="A257" s="218"/>
      <c r="B257" s="96"/>
      <c r="C257" s="96"/>
      <c r="D257" s="96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7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</row>
    <row r="258" spans="1:31" ht="13.7" customHeight="1">
      <c r="A258" s="218"/>
      <c r="B258" s="96"/>
      <c r="C258" s="96"/>
      <c r="D258" s="96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7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</row>
    <row r="259" spans="1:31" ht="13.7" customHeight="1">
      <c r="A259" s="218"/>
      <c r="B259" s="96"/>
      <c r="C259" s="96"/>
      <c r="D259" s="96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7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</row>
    <row r="260" spans="1:31" ht="13.7" customHeight="1">
      <c r="A260" s="218"/>
      <c r="B260" s="96"/>
      <c r="C260" s="96"/>
      <c r="D260" s="96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7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</row>
    <row r="261" spans="1:31" ht="13.7" customHeight="1">
      <c r="A261" s="218"/>
      <c r="B261" s="96"/>
      <c r="C261" s="96"/>
      <c r="D261" s="96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7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</row>
    <row r="262" spans="1:31" ht="13.7" customHeight="1">
      <c r="A262" s="218"/>
      <c r="B262" s="96"/>
      <c r="C262" s="96"/>
      <c r="D262" s="96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7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</row>
    <row r="263" spans="1:31" ht="13.7" customHeight="1">
      <c r="A263" s="218"/>
      <c r="B263" s="96"/>
      <c r="C263" s="96"/>
      <c r="D263" s="96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7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</row>
    <row r="264" spans="1:31" ht="13.7" customHeight="1">
      <c r="A264" s="218"/>
      <c r="B264" s="96"/>
      <c r="C264" s="96"/>
      <c r="D264" s="96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7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</row>
    <row r="265" spans="1:31" ht="13.7" customHeight="1">
      <c r="A265" s="218"/>
      <c r="B265" s="96"/>
      <c r="C265" s="96"/>
      <c r="D265" s="96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7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</row>
    <row r="266" spans="1:31" ht="13.7" customHeight="1">
      <c r="A266" s="218"/>
      <c r="B266" s="96"/>
      <c r="C266" s="96"/>
      <c r="D266" s="96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7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</row>
    <row r="267" spans="1:31" ht="13.7" customHeight="1">
      <c r="A267" s="218"/>
      <c r="B267" s="96"/>
      <c r="C267" s="96"/>
      <c r="D267" s="96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7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</row>
    <row r="268" spans="1:31" ht="13.7" customHeight="1">
      <c r="A268" s="218"/>
      <c r="B268" s="96"/>
      <c r="C268" s="96"/>
      <c r="D268" s="96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7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</row>
    <row r="269" spans="1:31" ht="13.7" customHeight="1">
      <c r="A269" s="218"/>
      <c r="B269" s="96"/>
      <c r="C269" s="96"/>
      <c r="D269" s="96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7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</row>
    <row r="270" spans="1:31" ht="13.7" customHeight="1">
      <c r="A270" s="218"/>
      <c r="B270" s="96"/>
      <c r="C270" s="96"/>
      <c r="D270" s="96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7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</row>
    <row r="271" spans="1:31" ht="13.7" customHeight="1">
      <c r="A271" s="218"/>
      <c r="B271" s="96"/>
      <c r="C271" s="96"/>
      <c r="D271" s="96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7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</row>
    <row r="272" spans="1:31" ht="13.7" customHeight="1">
      <c r="A272" s="218"/>
      <c r="B272" s="96"/>
      <c r="C272" s="96"/>
      <c r="D272" s="96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7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</row>
    <row r="273" spans="1:31" ht="13.7" customHeight="1">
      <c r="A273" s="218"/>
      <c r="B273" s="96"/>
      <c r="C273" s="96"/>
      <c r="D273" s="96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7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</row>
    <row r="274" spans="1:31" ht="13.7" customHeight="1">
      <c r="A274" s="218"/>
      <c r="B274" s="96"/>
      <c r="C274" s="96"/>
      <c r="D274" s="96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7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</row>
    <row r="275" spans="1:31" ht="13.7" customHeight="1">
      <c r="A275" s="218"/>
      <c r="B275" s="96"/>
      <c r="C275" s="96"/>
      <c r="D275" s="96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7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</row>
    <row r="276" spans="1:31" ht="13.7" customHeight="1">
      <c r="A276" s="218"/>
      <c r="B276" s="96"/>
      <c r="C276" s="96"/>
      <c r="D276" s="96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7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</row>
    <row r="277" spans="1:31" ht="13.7" customHeight="1">
      <c r="A277" s="218"/>
      <c r="B277" s="96"/>
      <c r="C277" s="96"/>
      <c r="D277" s="96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7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</row>
    <row r="278" spans="1:31" ht="13.7" customHeight="1">
      <c r="A278" s="218"/>
      <c r="B278" s="96"/>
      <c r="C278" s="96"/>
      <c r="D278" s="96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7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</row>
    <row r="279" spans="1:31" ht="13.7" customHeight="1">
      <c r="A279" s="218"/>
      <c r="B279" s="96"/>
      <c r="C279" s="96"/>
      <c r="D279" s="96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7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</row>
    <row r="280" spans="1:31" ht="13.7" customHeight="1">
      <c r="A280" s="218"/>
      <c r="B280" s="96"/>
      <c r="C280" s="96"/>
      <c r="D280" s="96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7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</row>
    <row r="281" spans="1:31" ht="13.7" customHeight="1">
      <c r="A281" s="218"/>
      <c r="B281" s="96"/>
      <c r="C281" s="96"/>
      <c r="D281" s="96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7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</row>
    <row r="282" spans="1:31" ht="13.7" customHeight="1">
      <c r="A282" s="218"/>
      <c r="B282" s="96"/>
      <c r="C282" s="96"/>
      <c r="D282" s="96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7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</row>
    <row r="283" spans="1:31" ht="13.7" customHeight="1">
      <c r="A283" s="218"/>
      <c r="B283" s="96"/>
      <c r="C283" s="96"/>
      <c r="D283" s="96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7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</row>
    <row r="284" spans="1:31" ht="13.7" customHeight="1">
      <c r="A284" s="218"/>
      <c r="B284" s="96"/>
      <c r="C284" s="96"/>
      <c r="D284" s="96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7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</row>
    <row r="285" spans="1:31" ht="13.7" customHeight="1">
      <c r="A285" s="218"/>
      <c r="B285" s="96"/>
      <c r="C285" s="96"/>
      <c r="D285" s="96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7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</row>
    <row r="286" spans="1:31" ht="13.7" customHeight="1">
      <c r="A286" s="218"/>
      <c r="B286" s="96"/>
      <c r="C286" s="96"/>
      <c r="D286" s="96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7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</row>
    <row r="287" spans="1:31" ht="13.7" customHeight="1">
      <c r="A287" s="218"/>
      <c r="B287" s="96"/>
      <c r="C287" s="96"/>
      <c r="D287" s="96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7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</row>
    <row r="288" spans="1:31" ht="13.7" customHeight="1">
      <c r="A288" s="218"/>
      <c r="B288" s="96"/>
      <c r="C288" s="96"/>
      <c r="D288" s="96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7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</row>
    <row r="289" spans="1:31" ht="13.7" customHeight="1">
      <c r="A289" s="218"/>
      <c r="B289" s="96"/>
      <c r="C289" s="96"/>
      <c r="D289" s="96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7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</row>
    <row r="290" spans="1:31" ht="13.7" customHeight="1">
      <c r="A290" s="218"/>
      <c r="B290" s="96"/>
      <c r="C290" s="96"/>
      <c r="D290" s="96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7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</row>
    <row r="291" spans="1:31" ht="13.7" customHeight="1">
      <c r="A291" s="218"/>
      <c r="B291" s="96"/>
      <c r="C291" s="96"/>
      <c r="D291" s="96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7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</row>
    <row r="292" spans="1:31" ht="13.7" customHeight="1">
      <c r="A292" s="218"/>
      <c r="B292" s="96"/>
      <c r="C292" s="96"/>
      <c r="D292" s="96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7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</row>
    <row r="293" spans="1:31" ht="13.7" customHeight="1">
      <c r="A293" s="218"/>
      <c r="B293" s="96"/>
      <c r="C293" s="96"/>
      <c r="D293" s="96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7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</row>
    <row r="294" spans="1:31" ht="13.7" customHeight="1">
      <c r="A294" s="218"/>
      <c r="B294" s="96"/>
      <c r="C294" s="96"/>
      <c r="D294" s="96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7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</row>
    <row r="295" spans="1:31" ht="13.7" customHeight="1">
      <c r="A295" s="218"/>
      <c r="B295" s="96"/>
      <c r="C295" s="96"/>
      <c r="D295" s="96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7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</row>
    <row r="296" spans="1:31" ht="13.7" customHeight="1">
      <c r="A296" s="218"/>
      <c r="B296" s="96"/>
      <c r="C296" s="96"/>
      <c r="D296" s="96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7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</row>
    <row r="297" spans="1:31" ht="13.7" customHeight="1">
      <c r="A297" s="218"/>
      <c r="B297" s="96"/>
      <c r="C297" s="96"/>
      <c r="D297" s="96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7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</row>
    <row r="298" spans="1:31" ht="13.7" customHeight="1">
      <c r="A298" s="218"/>
      <c r="B298" s="96"/>
      <c r="C298" s="96"/>
      <c r="D298" s="96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7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</row>
    <row r="299" spans="1:31" ht="13.7" customHeight="1">
      <c r="A299" s="218"/>
      <c r="B299" s="96"/>
      <c r="C299" s="96"/>
      <c r="D299" s="96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7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</row>
    <row r="300" spans="1:31" ht="13.7" customHeight="1">
      <c r="A300" s="218"/>
      <c r="B300" s="96"/>
      <c r="C300" s="96"/>
      <c r="D300" s="96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7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</row>
    <row r="301" spans="1:31" ht="13.7" customHeight="1">
      <c r="A301" s="218"/>
      <c r="B301" s="96"/>
      <c r="C301" s="96"/>
      <c r="D301" s="96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7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</row>
    <row r="302" spans="1:31" ht="13.7" customHeight="1">
      <c r="A302" s="218"/>
      <c r="B302" s="96"/>
      <c r="C302" s="96"/>
      <c r="D302" s="96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7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</row>
    <row r="303" spans="1:31" ht="13.7" customHeight="1">
      <c r="A303" s="218"/>
      <c r="B303" s="96"/>
      <c r="C303" s="96"/>
      <c r="D303" s="96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7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</row>
    <row r="304" spans="1:31" ht="13.7" customHeight="1">
      <c r="A304" s="218"/>
      <c r="B304" s="96"/>
      <c r="C304" s="96"/>
      <c r="D304" s="96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7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</row>
    <row r="305" spans="1:31" ht="13.7" customHeight="1">
      <c r="A305" s="218"/>
      <c r="B305" s="96"/>
      <c r="C305" s="96"/>
      <c r="D305" s="96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7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</row>
    <row r="306" spans="1:31" ht="13.7" customHeight="1">
      <c r="A306" s="218"/>
      <c r="B306" s="96"/>
      <c r="C306" s="96"/>
      <c r="D306" s="96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7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</row>
    <row r="307" spans="1:31" ht="13.7" customHeight="1">
      <c r="A307" s="218"/>
      <c r="B307" s="96"/>
      <c r="C307" s="96"/>
      <c r="D307" s="96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7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</row>
    <row r="308" spans="1:31" ht="13.7" customHeight="1">
      <c r="A308" s="218"/>
      <c r="B308" s="96"/>
      <c r="C308" s="96"/>
      <c r="D308" s="96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7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</row>
    <row r="309" spans="1:31" ht="13.7" customHeight="1">
      <c r="A309" s="218"/>
      <c r="B309" s="96"/>
      <c r="C309" s="96"/>
      <c r="D309" s="96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7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</row>
    <row r="310" spans="1:31" ht="13.7" customHeight="1">
      <c r="A310" s="218"/>
      <c r="B310" s="96"/>
      <c r="C310" s="96"/>
      <c r="D310" s="96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7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</row>
    <row r="311" spans="1:31" ht="13.7" customHeight="1">
      <c r="A311" s="218"/>
      <c r="B311" s="96"/>
      <c r="C311" s="96"/>
      <c r="D311" s="96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7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</row>
    <row r="312" spans="1:31" ht="13.7" customHeight="1">
      <c r="A312" s="218"/>
      <c r="B312" s="96"/>
      <c r="C312" s="96"/>
      <c r="D312" s="96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7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</row>
    <row r="313" spans="1:31" ht="13.7" customHeight="1">
      <c r="A313" s="218"/>
      <c r="B313" s="96"/>
      <c r="C313" s="96"/>
      <c r="D313" s="96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7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</row>
    <row r="314" spans="1:31" ht="13.7" customHeight="1">
      <c r="A314" s="218"/>
      <c r="B314" s="96"/>
      <c r="C314" s="96"/>
      <c r="D314" s="96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7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</row>
    <row r="315" spans="1:31" ht="13.7" customHeight="1">
      <c r="A315" s="218"/>
      <c r="B315" s="96"/>
      <c r="C315" s="96"/>
      <c r="D315" s="96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7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</row>
    <row r="316" spans="1:31" ht="13.7" customHeight="1">
      <c r="A316" s="218"/>
      <c r="B316" s="96"/>
      <c r="C316" s="96"/>
      <c r="D316" s="96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7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</row>
    <row r="317" spans="1:31" ht="13.7" customHeight="1">
      <c r="A317" s="218"/>
      <c r="B317" s="96"/>
      <c r="C317" s="96"/>
      <c r="D317" s="96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7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</row>
    <row r="318" spans="1:31" ht="13.7" customHeight="1">
      <c r="A318" s="218"/>
      <c r="B318" s="96"/>
      <c r="C318" s="96"/>
      <c r="D318" s="96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7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</row>
    <row r="319" spans="1:31" ht="13.7" customHeight="1">
      <c r="A319" s="218"/>
      <c r="B319" s="96"/>
      <c r="C319" s="96"/>
      <c r="D319" s="96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7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</row>
    <row r="320" spans="1:31" ht="13.7" customHeight="1">
      <c r="A320" s="218"/>
      <c r="B320" s="96"/>
      <c r="C320" s="96"/>
      <c r="D320" s="96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7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</row>
    <row r="321" spans="1:31" ht="13.7" customHeight="1">
      <c r="A321" s="218"/>
      <c r="B321" s="96"/>
      <c r="C321" s="96"/>
      <c r="D321" s="96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7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</row>
    <row r="322" spans="1:31" ht="13.7" customHeight="1">
      <c r="A322" s="218"/>
      <c r="B322" s="96"/>
      <c r="C322" s="96"/>
      <c r="D322" s="96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7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</row>
    <row r="323" spans="1:31" ht="13.7" customHeight="1">
      <c r="A323" s="218"/>
      <c r="B323" s="96"/>
      <c r="C323" s="96"/>
      <c r="D323" s="96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7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</row>
    <row r="324" spans="1:31" ht="13.7" customHeight="1">
      <c r="A324" s="218"/>
      <c r="B324" s="96"/>
      <c r="C324" s="96"/>
      <c r="D324" s="96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7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</row>
    <row r="325" spans="1:31" ht="13.7" customHeight="1">
      <c r="A325" s="218"/>
      <c r="B325" s="96"/>
      <c r="C325" s="96"/>
      <c r="D325" s="96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7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</row>
    <row r="326" spans="1:31" ht="13.7" customHeight="1">
      <c r="A326" s="218"/>
      <c r="B326" s="96"/>
      <c r="C326" s="96"/>
      <c r="D326" s="96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7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</row>
    <row r="327" spans="1:31" ht="13.7" customHeight="1">
      <c r="A327" s="218"/>
      <c r="B327" s="96"/>
      <c r="C327" s="96"/>
      <c r="D327" s="96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7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</row>
    <row r="328" spans="1:31" ht="13.7" customHeight="1">
      <c r="A328" s="218"/>
      <c r="B328" s="96"/>
      <c r="C328" s="96"/>
      <c r="D328" s="96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7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</row>
    <row r="329" spans="1:31" ht="13.7" customHeight="1">
      <c r="A329" s="218"/>
      <c r="B329" s="96"/>
      <c r="C329" s="96"/>
      <c r="D329" s="96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7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</row>
    <row r="330" spans="1:31" ht="13.7" customHeight="1">
      <c r="A330" s="218"/>
      <c r="B330" s="96"/>
      <c r="C330" s="96"/>
      <c r="D330" s="96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7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</row>
    <row r="331" spans="1:31" ht="13.7" customHeight="1">
      <c r="A331" s="218"/>
      <c r="B331" s="96"/>
      <c r="C331" s="96"/>
      <c r="D331" s="96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7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</row>
    <row r="332" spans="1:31" ht="13.7" customHeight="1">
      <c r="A332" s="218"/>
      <c r="B332" s="96"/>
      <c r="C332" s="96"/>
      <c r="D332" s="96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7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</row>
    <row r="333" spans="1:31" ht="13.7" customHeight="1">
      <c r="A333" s="218"/>
      <c r="B333" s="96"/>
      <c r="C333" s="96"/>
      <c r="D333" s="96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7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</row>
    <row r="334" spans="1:31" ht="13.7" customHeight="1">
      <c r="A334" s="218"/>
      <c r="B334" s="96"/>
      <c r="C334" s="96"/>
      <c r="D334" s="96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7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</row>
    <row r="335" spans="1:31" ht="13.7" customHeight="1">
      <c r="A335" s="218"/>
      <c r="B335" s="96"/>
      <c r="C335" s="96"/>
      <c r="D335" s="96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7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</row>
    <row r="336" spans="1:31" ht="13.7" customHeight="1">
      <c r="A336" s="218"/>
      <c r="B336" s="96"/>
      <c r="C336" s="96"/>
      <c r="D336" s="96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7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</row>
    <row r="337" spans="1:31" ht="13.7" customHeight="1">
      <c r="A337" s="218"/>
      <c r="B337" s="96"/>
      <c r="C337" s="96"/>
      <c r="D337" s="96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7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</row>
    <row r="338" spans="1:31" ht="13.7" customHeight="1">
      <c r="A338" s="218"/>
      <c r="B338" s="96"/>
      <c r="C338" s="96"/>
      <c r="D338" s="96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7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</row>
    <row r="339" spans="1:31" ht="13.7" customHeight="1">
      <c r="A339" s="218"/>
      <c r="B339" s="96"/>
      <c r="C339" s="96"/>
      <c r="D339" s="96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7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</row>
    <row r="340" spans="1:31" ht="13.7" customHeight="1">
      <c r="A340" s="218"/>
      <c r="B340" s="96"/>
      <c r="C340" s="96"/>
      <c r="D340" s="96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7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</row>
    <row r="341" spans="1:31" ht="13.7" customHeight="1">
      <c r="A341" s="218"/>
      <c r="B341" s="96"/>
      <c r="C341" s="96"/>
      <c r="D341" s="96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7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</row>
    <row r="342" spans="1:31" ht="13.7" customHeight="1">
      <c r="A342" s="218"/>
      <c r="B342" s="96"/>
      <c r="C342" s="96"/>
      <c r="D342" s="96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7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</row>
    <row r="343" spans="1:31" ht="13.7" customHeight="1">
      <c r="A343" s="218"/>
      <c r="B343" s="96"/>
      <c r="C343" s="96"/>
      <c r="D343" s="96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7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</row>
    <row r="344" spans="1:31" ht="13.7" customHeight="1">
      <c r="A344" s="218"/>
      <c r="B344" s="96"/>
      <c r="C344" s="96"/>
      <c r="D344" s="96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7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</row>
    <row r="345" spans="1:31" ht="13.7" customHeight="1">
      <c r="A345" s="218"/>
      <c r="B345" s="96"/>
      <c r="C345" s="96"/>
      <c r="D345" s="96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7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</row>
    <row r="346" spans="1:31" ht="13.7" customHeight="1">
      <c r="A346" s="218"/>
      <c r="B346" s="96"/>
      <c r="C346" s="96"/>
      <c r="D346" s="96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7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</row>
    <row r="347" spans="1:31" ht="13.7" customHeight="1">
      <c r="A347" s="218"/>
      <c r="B347" s="96"/>
      <c r="C347" s="96"/>
      <c r="D347" s="96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7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</row>
    <row r="348" spans="1:31" ht="13.7" customHeight="1">
      <c r="A348" s="218"/>
      <c r="B348" s="96"/>
      <c r="C348" s="96"/>
      <c r="D348" s="96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7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</row>
    <row r="349" spans="1:31" ht="13.7" customHeight="1">
      <c r="A349" s="218"/>
      <c r="B349" s="96"/>
      <c r="C349" s="96"/>
      <c r="D349" s="96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7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</row>
    <row r="350" spans="1:31" ht="13.7" customHeight="1">
      <c r="A350" s="218"/>
      <c r="B350" s="96"/>
      <c r="C350" s="96"/>
      <c r="D350" s="96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7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</row>
    <row r="351" spans="1:31" ht="13.7" customHeight="1">
      <c r="A351" s="218"/>
      <c r="B351" s="96"/>
      <c r="C351" s="96"/>
      <c r="D351" s="96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7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</row>
    <row r="352" spans="1:31" ht="13.7" customHeight="1">
      <c r="A352" s="218"/>
      <c r="B352" s="96"/>
      <c r="C352" s="96"/>
      <c r="D352" s="96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7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</row>
    <row r="353" spans="1:31" ht="13.7" customHeight="1">
      <c r="A353" s="218"/>
      <c r="B353" s="96"/>
      <c r="C353" s="96"/>
      <c r="D353" s="96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7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</row>
    <row r="354" spans="1:31" ht="13.7" customHeight="1">
      <c r="A354" s="218"/>
      <c r="B354" s="96"/>
      <c r="C354" s="96"/>
      <c r="D354" s="96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7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</row>
    <row r="355" spans="1:31" ht="13.7" customHeight="1">
      <c r="A355" s="218"/>
      <c r="B355" s="96"/>
      <c r="C355" s="96"/>
      <c r="D355" s="96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7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</row>
    <row r="356" spans="1:31" ht="13.7" customHeight="1">
      <c r="A356" s="218"/>
      <c r="B356" s="96"/>
      <c r="C356" s="96"/>
      <c r="D356" s="96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7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</row>
    <row r="357" spans="1:31" ht="13.7" customHeight="1">
      <c r="A357" s="218"/>
      <c r="B357" s="96"/>
      <c r="C357" s="96"/>
      <c r="D357" s="96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7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</row>
    <row r="358" spans="1:31" ht="13.7" customHeight="1">
      <c r="A358" s="218"/>
      <c r="B358" s="96"/>
      <c r="C358" s="96"/>
      <c r="D358" s="96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7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</row>
    <row r="359" spans="1:31" ht="13.7" customHeight="1">
      <c r="A359" s="218"/>
      <c r="B359" s="96"/>
      <c r="C359" s="96"/>
      <c r="D359" s="96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7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</row>
    <row r="360" spans="1:31" ht="13.7" customHeight="1">
      <c r="A360" s="218"/>
      <c r="B360" s="96"/>
      <c r="C360" s="96"/>
      <c r="D360" s="96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7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</row>
    <row r="361" spans="1:31" ht="13.7" customHeight="1">
      <c r="A361" s="218"/>
      <c r="B361" s="96"/>
      <c r="C361" s="96"/>
      <c r="D361" s="96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7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</row>
    <row r="362" spans="1:31" ht="13.7" customHeight="1">
      <c r="A362" s="218"/>
      <c r="B362" s="96"/>
      <c r="C362" s="96"/>
      <c r="D362" s="96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7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</row>
    <row r="363" spans="1:31" ht="13.7" customHeight="1">
      <c r="A363" s="218"/>
      <c r="B363" s="96"/>
      <c r="C363" s="96"/>
      <c r="D363" s="96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7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</row>
    <row r="364" spans="1:31" ht="13.7" customHeight="1">
      <c r="A364" s="218"/>
      <c r="B364" s="96"/>
      <c r="C364" s="96"/>
      <c r="D364" s="96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7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</row>
    <row r="365" spans="1:31" ht="13.7" customHeight="1">
      <c r="A365" s="218"/>
      <c r="B365" s="96"/>
      <c r="C365" s="96"/>
      <c r="D365" s="96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7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</row>
    <row r="366" spans="1:31" ht="13.7" customHeight="1">
      <c r="A366" s="218"/>
      <c r="B366" s="96"/>
      <c r="C366" s="96"/>
      <c r="D366" s="96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7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</row>
    <row r="367" spans="1:31" ht="13.7" customHeight="1">
      <c r="A367" s="218"/>
      <c r="B367" s="96"/>
      <c r="C367" s="96"/>
      <c r="D367" s="96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7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</row>
    <row r="368" spans="1:31" ht="13.7" customHeight="1">
      <c r="A368" s="218"/>
      <c r="B368" s="96"/>
      <c r="C368" s="96"/>
      <c r="D368" s="96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7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</row>
    <row r="369" spans="1:31" ht="13.7" customHeight="1">
      <c r="A369" s="218"/>
      <c r="B369" s="96"/>
      <c r="C369" s="96"/>
      <c r="D369" s="96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7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</row>
    <row r="370" spans="1:31" ht="13.7" customHeight="1">
      <c r="A370" s="218"/>
      <c r="B370" s="96"/>
      <c r="C370" s="96"/>
      <c r="D370" s="96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7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</row>
    <row r="371" spans="1:31" ht="13.7" customHeight="1">
      <c r="A371" s="218"/>
      <c r="B371" s="96"/>
      <c r="C371" s="96"/>
      <c r="D371" s="96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7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</row>
    <row r="372" spans="1:31" ht="13.7" customHeight="1">
      <c r="A372" s="218"/>
      <c r="B372" s="96"/>
      <c r="C372" s="96"/>
      <c r="D372" s="96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7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</row>
    <row r="373" spans="1:31" ht="13.7" customHeight="1">
      <c r="A373" s="218"/>
      <c r="B373" s="96"/>
      <c r="C373" s="96"/>
      <c r="D373" s="96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7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</row>
    <row r="374" spans="1:31" ht="13.7" customHeight="1">
      <c r="A374" s="218"/>
      <c r="B374" s="96"/>
      <c r="C374" s="96"/>
      <c r="D374" s="96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7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</row>
    <row r="375" spans="1:31" ht="13.7" customHeight="1">
      <c r="A375" s="218"/>
      <c r="B375" s="96"/>
      <c r="C375" s="96"/>
      <c r="D375" s="96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7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</row>
    <row r="376" spans="1:31" ht="13.7" customHeight="1">
      <c r="A376" s="218"/>
      <c r="B376" s="96"/>
      <c r="C376" s="96"/>
      <c r="D376" s="96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7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</row>
    <row r="377" spans="1:31" ht="13.7" customHeight="1">
      <c r="A377" s="218"/>
      <c r="B377" s="96"/>
      <c r="C377" s="96"/>
      <c r="D377" s="96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7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</row>
    <row r="378" spans="1:31" ht="13.7" customHeight="1">
      <c r="A378" s="218"/>
      <c r="B378" s="96"/>
      <c r="C378" s="96"/>
      <c r="D378" s="96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7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</row>
    <row r="379" spans="1:31" ht="13.7" customHeight="1">
      <c r="A379" s="218"/>
      <c r="B379" s="96"/>
      <c r="C379" s="96"/>
      <c r="D379" s="96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7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</row>
    <row r="380" spans="1:31" ht="13.7" customHeight="1">
      <c r="A380" s="218"/>
      <c r="B380" s="96"/>
      <c r="C380" s="96"/>
      <c r="D380" s="96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7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</row>
    <row r="381" spans="1:31" ht="13.7" customHeight="1">
      <c r="A381" s="218"/>
      <c r="B381" s="96"/>
      <c r="C381" s="96"/>
      <c r="D381" s="96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7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</row>
    <row r="382" spans="1:31" ht="13.7" customHeight="1">
      <c r="A382" s="218"/>
      <c r="B382" s="96"/>
      <c r="C382" s="96"/>
      <c r="D382" s="96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7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</row>
    <row r="383" spans="1:31" ht="13.7" customHeight="1">
      <c r="A383" s="218"/>
      <c r="B383" s="96"/>
      <c r="C383" s="96"/>
      <c r="D383" s="96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7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</row>
    <row r="384" spans="1:31" ht="13.7" customHeight="1">
      <c r="A384" s="218"/>
      <c r="B384" s="96"/>
      <c r="C384" s="96"/>
      <c r="D384" s="96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7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</row>
    <row r="385" spans="1:31" ht="13.7" customHeight="1">
      <c r="A385" s="218"/>
      <c r="B385" s="96"/>
      <c r="C385" s="96"/>
      <c r="D385" s="96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7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</row>
    <row r="386" spans="1:31" ht="13.7" customHeight="1">
      <c r="A386" s="218"/>
      <c r="B386" s="96"/>
      <c r="C386" s="96"/>
      <c r="D386" s="96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7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</row>
    <row r="387" spans="1:31" ht="13.7" customHeight="1">
      <c r="A387" s="218"/>
      <c r="B387" s="96"/>
      <c r="C387" s="96"/>
      <c r="D387" s="96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7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</row>
    <row r="388" spans="1:31" ht="13.7" customHeight="1">
      <c r="A388" s="218"/>
      <c r="B388" s="96"/>
      <c r="C388" s="96"/>
      <c r="D388" s="96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7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</row>
    <row r="389" spans="1:31" ht="13.7" customHeight="1">
      <c r="A389" s="218"/>
      <c r="B389" s="96"/>
      <c r="C389" s="96"/>
      <c r="D389" s="96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7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</row>
    <row r="390" spans="1:31" ht="13.7" customHeight="1">
      <c r="A390" s="218"/>
      <c r="B390" s="96"/>
      <c r="C390" s="96"/>
      <c r="D390" s="96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7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</row>
    <row r="391" spans="1:31" ht="13.7" customHeight="1">
      <c r="A391" s="218"/>
      <c r="B391" s="96"/>
      <c r="C391" s="96"/>
      <c r="D391" s="96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7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</row>
    <row r="392" spans="1:31" ht="13.7" customHeight="1">
      <c r="A392" s="218"/>
      <c r="B392" s="96"/>
      <c r="C392" s="96"/>
      <c r="D392" s="96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7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</row>
    <row r="393" spans="1:31" ht="13.7" customHeight="1">
      <c r="A393" s="218"/>
      <c r="B393" s="96"/>
      <c r="C393" s="96"/>
      <c r="D393" s="96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7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</row>
    <row r="394" spans="1:31" ht="13.7" customHeight="1">
      <c r="A394" s="218"/>
      <c r="B394" s="96"/>
      <c r="C394" s="96"/>
      <c r="D394" s="96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7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</row>
    <row r="395" spans="1:31" ht="13.7" customHeight="1">
      <c r="A395" s="218"/>
      <c r="B395" s="96"/>
      <c r="C395" s="96"/>
      <c r="D395" s="96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7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</row>
    <row r="396" spans="1:31" ht="13.7" customHeight="1">
      <c r="A396" s="218"/>
      <c r="B396" s="96"/>
      <c r="C396" s="96"/>
      <c r="D396" s="96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7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</row>
    <row r="397" spans="1:31" ht="13.7" customHeight="1">
      <c r="A397" s="218"/>
      <c r="B397" s="96"/>
      <c r="C397" s="96"/>
      <c r="D397" s="96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7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</row>
    <row r="398" spans="1:31" ht="13.7" customHeight="1">
      <c r="A398" s="218"/>
      <c r="B398" s="96"/>
      <c r="C398" s="96"/>
      <c r="D398" s="96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7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</row>
    <row r="399" spans="1:31" ht="13.7" customHeight="1">
      <c r="A399" s="218"/>
      <c r="B399" s="96"/>
      <c r="C399" s="96"/>
      <c r="D399" s="96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7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</row>
    <row r="400" spans="1:31" ht="13.7" customHeight="1">
      <c r="A400" s="218"/>
      <c r="B400" s="96"/>
      <c r="C400" s="96"/>
      <c r="D400" s="96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7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</row>
    <row r="401" spans="1:31" ht="13.7" customHeight="1">
      <c r="A401" s="218"/>
      <c r="B401" s="96"/>
      <c r="C401" s="96"/>
      <c r="D401" s="96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7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</row>
    <row r="402" spans="1:31" ht="13.7" customHeight="1">
      <c r="A402" s="218"/>
      <c r="B402" s="96"/>
      <c r="C402" s="96"/>
      <c r="D402" s="96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7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</row>
    <row r="403" spans="1:31" ht="13.7" customHeight="1">
      <c r="A403" s="218"/>
      <c r="B403" s="96"/>
      <c r="C403" s="96"/>
      <c r="D403" s="96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7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</row>
    <row r="404" spans="1:31" ht="13.7" customHeight="1">
      <c r="A404" s="218"/>
      <c r="B404" s="96"/>
      <c r="C404" s="96"/>
      <c r="D404" s="96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7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</row>
    <row r="405" spans="1:31" ht="13.7" customHeight="1">
      <c r="A405" s="218"/>
      <c r="B405" s="96"/>
      <c r="C405" s="96"/>
      <c r="D405" s="96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7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</row>
    <row r="406" spans="1:31" ht="13.7" customHeight="1">
      <c r="A406" s="218"/>
      <c r="B406" s="96"/>
      <c r="C406" s="96"/>
      <c r="D406" s="96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7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</row>
    <row r="407" spans="1:31" ht="13.7" customHeight="1">
      <c r="A407" s="218"/>
      <c r="B407" s="96"/>
      <c r="C407" s="96"/>
      <c r="D407" s="96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7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</row>
    <row r="408" spans="1:31" ht="13.7" customHeight="1">
      <c r="A408" s="218"/>
      <c r="B408" s="96"/>
      <c r="C408" s="96"/>
      <c r="D408" s="96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7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</row>
    <row r="409" spans="1:31" ht="13.7" customHeight="1">
      <c r="A409" s="218"/>
      <c r="B409" s="96"/>
      <c r="C409" s="96"/>
      <c r="D409" s="96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7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</row>
    <row r="410" spans="1:31" ht="13.7" customHeight="1">
      <c r="A410" s="218"/>
      <c r="B410" s="96"/>
      <c r="C410" s="96"/>
      <c r="D410" s="96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7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</row>
    <row r="411" spans="1:31" ht="13.7" customHeight="1">
      <c r="A411" s="218"/>
      <c r="B411" s="96"/>
      <c r="C411" s="96"/>
      <c r="D411" s="96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7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</row>
    <row r="412" spans="1:31" ht="13.7" customHeight="1">
      <c r="A412" s="218"/>
      <c r="B412" s="96"/>
      <c r="C412" s="96"/>
      <c r="D412" s="96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7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</row>
    <row r="413" spans="1:31" ht="13.7" customHeight="1">
      <c r="A413" s="218"/>
      <c r="B413" s="96"/>
      <c r="C413" s="96"/>
      <c r="D413" s="96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7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</row>
    <row r="414" spans="1:31" ht="13.7" customHeight="1">
      <c r="A414" s="218"/>
      <c r="B414" s="96"/>
      <c r="C414" s="96"/>
      <c r="D414" s="96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7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</row>
    <row r="415" spans="1:31" ht="13.7" customHeight="1">
      <c r="A415" s="218"/>
      <c r="B415" s="96"/>
      <c r="C415" s="96"/>
      <c r="D415" s="96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7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</row>
    <row r="416" spans="1:31" ht="13.7" customHeight="1">
      <c r="A416" s="218"/>
      <c r="B416" s="96"/>
      <c r="C416" s="96"/>
      <c r="D416" s="96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7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</row>
    <row r="417" spans="1:31" ht="13.7" customHeight="1">
      <c r="A417" s="218"/>
      <c r="B417" s="96"/>
      <c r="C417" s="96"/>
      <c r="D417" s="96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7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</row>
    <row r="418" spans="1:31" ht="13.7" customHeight="1">
      <c r="A418" s="218"/>
      <c r="B418" s="96"/>
      <c r="C418" s="96"/>
      <c r="D418" s="96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7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</row>
    <row r="419" spans="1:31" ht="13.7" customHeight="1">
      <c r="A419" s="218"/>
      <c r="B419" s="96"/>
      <c r="C419" s="96"/>
      <c r="D419" s="96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7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</row>
    <row r="420" spans="1:31" ht="13.7" customHeight="1">
      <c r="A420" s="218"/>
      <c r="B420" s="96"/>
      <c r="C420" s="96"/>
      <c r="D420" s="96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7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</row>
    <row r="421" spans="1:31" ht="13.7" customHeight="1">
      <c r="A421" s="218"/>
      <c r="B421" s="96"/>
      <c r="C421" s="96"/>
      <c r="D421" s="96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7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</row>
    <row r="422" spans="1:31" ht="13.7" customHeight="1">
      <c r="A422" s="218"/>
      <c r="B422" s="96"/>
      <c r="C422" s="96"/>
      <c r="D422" s="96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7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</row>
    <row r="423" spans="1:31" ht="13.7" customHeight="1">
      <c r="A423" s="218"/>
      <c r="B423" s="96"/>
      <c r="C423" s="96"/>
      <c r="D423" s="96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7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</row>
    <row r="424" spans="1:31" ht="13.7" customHeight="1">
      <c r="A424" s="218"/>
      <c r="B424" s="96"/>
      <c r="C424" s="96"/>
      <c r="D424" s="96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7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</row>
    <row r="425" spans="1:31" ht="13.7" customHeight="1">
      <c r="A425" s="218"/>
      <c r="B425" s="96"/>
      <c r="C425" s="96"/>
      <c r="D425" s="96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7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</row>
    <row r="426" spans="1:31" ht="13.7" customHeight="1">
      <c r="A426" s="218"/>
      <c r="B426" s="96"/>
      <c r="C426" s="96"/>
      <c r="D426" s="96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7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</row>
    <row r="427" spans="1:31" ht="13.7" customHeight="1">
      <c r="A427" s="218"/>
      <c r="B427" s="96"/>
      <c r="C427" s="96"/>
      <c r="D427" s="96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7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</row>
    <row r="428" spans="1:31" ht="13.7" customHeight="1">
      <c r="A428" s="218"/>
      <c r="B428" s="96"/>
      <c r="C428" s="96"/>
      <c r="D428" s="96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7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</row>
    <row r="429" spans="1:31" ht="13.7" customHeight="1">
      <c r="A429" s="218"/>
      <c r="B429" s="96"/>
      <c r="C429" s="96"/>
      <c r="D429" s="96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7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</row>
    <row r="430" spans="1:31" ht="13.7" customHeight="1">
      <c r="A430" s="218"/>
      <c r="B430" s="96"/>
      <c r="C430" s="96"/>
      <c r="D430" s="96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7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</row>
    <row r="431" spans="1:31" ht="13.7" customHeight="1">
      <c r="A431" s="218"/>
      <c r="B431" s="96"/>
      <c r="C431" s="96"/>
      <c r="D431" s="96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7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</row>
    <row r="432" spans="1:31" ht="13.7" customHeight="1">
      <c r="A432" s="218"/>
      <c r="B432" s="96"/>
      <c r="C432" s="96"/>
      <c r="D432" s="96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7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</row>
    <row r="433" spans="1:31" ht="13.7" customHeight="1">
      <c r="A433" s="218"/>
      <c r="B433" s="96"/>
      <c r="C433" s="96"/>
      <c r="D433" s="96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7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</row>
    <row r="434" spans="1:31" ht="13.7" customHeight="1">
      <c r="A434" s="218"/>
      <c r="B434" s="96"/>
      <c r="C434" s="96"/>
      <c r="D434" s="96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7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</row>
    <row r="435" spans="1:31" ht="13.7" customHeight="1">
      <c r="A435" s="218"/>
      <c r="B435" s="96"/>
      <c r="C435" s="96"/>
      <c r="D435" s="96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7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</row>
    <row r="436" spans="1:31" ht="13.7" customHeight="1">
      <c r="A436" s="218"/>
      <c r="B436" s="96"/>
      <c r="C436" s="96"/>
      <c r="D436" s="96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7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</row>
    <row r="437" spans="1:31" ht="13.7" customHeight="1">
      <c r="A437" s="218"/>
      <c r="B437" s="96"/>
      <c r="C437" s="96"/>
      <c r="D437" s="96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7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</row>
    <row r="438" spans="1:31" ht="13.7" customHeight="1">
      <c r="A438" s="218"/>
      <c r="B438" s="96"/>
      <c r="C438" s="96"/>
      <c r="D438" s="96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7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</row>
    <row r="439" spans="1:31" ht="13.7" customHeight="1">
      <c r="A439" s="218"/>
      <c r="B439" s="96"/>
      <c r="C439" s="96"/>
      <c r="D439" s="96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7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</row>
    <row r="440" spans="1:31" ht="13.7" customHeight="1">
      <c r="A440" s="218"/>
      <c r="B440" s="96"/>
      <c r="C440" s="96"/>
      <c r="D440" s="96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7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</row>
    <row r="441" spans="1:31" ht="13.7" customHeight="1">
      <c r="A441" s="218"/>
      <c r="B441" s="96"/>
      <c r="C441" s="96"/>
      <c r="D441" s="96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7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</row>
    <row r="442" spans="1:31" ht="13.7" customHeight="1">
      <c r="A442" s="218"/>
      <c r="B442" s="96"/>
      <c r="C442" s="96"/>
      <c r="D442" s="96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7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</row>
    <row r="443" spans="1:31" ht="13.7" customHeight="1">
      <c r="A443" s="218"/>
      <c r="B443" s="96"/>
      <c r="C443" s="96"/>
      <c r="D443" s="96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7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</row>
    <row r="444" spans="1:31" ht="13.7" customHeight="1">
      <c r="A444" s="218"/>
      <c r="B444" s="96"/>
      <c r="C444" s="96"/>
      <c r="D444" s="96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7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</row>
    <row r="445" spans="1:31" ht="13.7" customHeight="1">
      <c r="A445" s="218"/>
      <c r="B445" s="96"/>
      <c r="C445" s="96"/>
      <c r="D445" s="96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7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</row>
    <row r="446" spans="1:31" ht="13.7" customHeight="1">
      <c r="A446" s="218"/>
      <c r="B446" s="96"/>
      <c r="C446" s="96"/>
      <c r="D446" s="96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7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</row>
    <row r="447" spans="1:31" ht="13.7" customHeight="1">
      <c r="A447" s="218"/>
      <c r="B447" s="96"/>
      <c r="C447" s="96"/>
      <c r="D447" s="96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7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</row>
    <row r="448" spans="1:31" ht="13.7" customHeight="1">
      <c r="A448" s="218"/>
      <c r="B448" s="96"/>
      <c r="C448" s="96"/>
      <c r="D448" s="96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7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</row>
    <row r="449" spans="1:31" ht="13.7" customHeight="1">
      <c r="A449" s="218"/>
      <c r="B449" s="96"/>
      <c r="C449" s="96"/>
      <c r="D449" s="96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7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</row>
    <row r="450" spans="1:31" ht="13.7" customHeight="1">
      <c r="A450" s="218"/>
      <c r="B450" s="96"/>
      <c r="C450" s="96"/>
      <c r="D450" s="96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7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</row>
    <row r="451" spans="1:31" ht="13.7" customHeight="1">
      <c r="A451" s="218"/>
      <c r="B451" s="96"/>
      <c r="C451" s="96"/>
      <c r="D451" s="96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7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</row>
    <row r="452" spans="1:31" ht="13.7" customHeight="1">
      <c r="A452" s="218"/>
      <c r="B452" s="96"/>
      <c r="C452" s="96"/>
      <c r="D452" s="96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7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</row>
    <row r="453" spans="1:31" ht="13.7" customHeight="1">
      <c r="A453" s="218"/>
      <c r="B453" s="96"/>
      <c r="C453" s="96"/>
      <c r="D453" s="96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7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</row>
    <row r="454" spans="1:31" ht="13.7" customHeight="1">
      <c r="A454" s="218"/>
      <c r="B454" s="96"/>
      <c r="C454" s="96"/>
      <c r="D454" s="96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7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</row>
    <row r="455" spans="1:31" ht="13.7" customHeight="1">
      <c r="A455" s="218"/>
      <c r="B455" s="96"/>
      <c r="C455" s="96"/>
      <c r="D455" s="96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7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</row>
    <row r="456" spans="1:31" ht="13.7" customHeight="1">
      <c r="A456" s="218"/>
      <c r="B456" s="96"/>
      <c r="C456" s="96"/>
      <c r="D456" s="96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7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</row>
    <row r="457" spans="1:31" ht="13.7" customHeight="1">
      <c r="A457" s="218"/>
      <c r="B457" s="96"/>
      <c r="C457" s="96"/>
      <c r="D457" s="96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7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</row>
    <row r="458" spans="1:31" ht="13.7" customHeight="1">
      <c r="A458" s="218"/>
      <c r="B458" s="96"/>
      <c r="C458" s="96"/>
      <c r="D458" s="96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7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</row>
    <row r="459" spans="1:31" ht="13.7" customHeight="1">
      <c r="A459" s="218"/>
      <c r="B459" s="96"/>
      <c r="C459" s="96"/>
      <c r="D459" s="96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7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</row>
    <row r="460" spans="1:31" ht="13.7" customHeight="1">
      <c r="A460" s="218"/>
      <c r="B460" s="96"/>
      <c r="C460" s="96"/>
      <c r="D460" s="96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7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</row>
    <row r="461" spans="1:31" ht="13.7" customHeight="1">
      <c r="A461" s="218"/>
      <c r="B461" s="96"/>
      <c r="C461" s="96"/>
      <c r="D461" s="96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7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</row>
    <row r="462" spans="1:31" ht="13.7" customHeight="1">
      <c r="A462" s="218"/>
      <c r="B462" s="96"/>
      <c r="C462" s="96"/>
      <c r="D462" s="96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7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</row>
    <row r="463" spans="1:31" ht="13.7" customHeight="1">
      <c r="A463" s="218"/>
      <c r="B463" s="96"/>
      <c r="C463" s="96"/>
      <c r="D463" s="96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7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</row>
    <row r="464" spans="1:31" ht="13.7" customHeight="1">
      <c r="A464" s="218"/>
      <c r="B464" s="96"/>
      <c r="C464" s="96"/>
      <c r="D464" s="96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7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</row>
    <row r="465" spans="1:31" ht="13.7" customHeight="1">
      <c r="A465" s="218"/>
      <c r="B465" s="96"/>
      <c r="C465" s="96"/>
      <c r="D465" s="96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7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</row>
    <row r="466" spans="1:31" ht="13.7" customHeight="1">
      <c r="A466" s="218"/>
      <c r="B466" s="96"/>
      <c r="C466" s="96"/>
      <c r="D466" s="96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7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</row>
    <row r="467" spans="1:31" ht="13.7" customHeight="1">
      <c r="A467" s="218"/>
      <c r="B467" s="96"/>
      <c r="C467" s="96"/>
      <c r="D467" s="96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7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</row>
    <row r="468" spans="1:31" ht="13.7" customHeight="1">
      <c r="A468" s="218"/>
      <c r="B468" s="96"/>
      <c r="C468" s="96"/>
      <c r="D468" s="96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7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</row>
    <row r="469" spans="1:31" ht="13.7" customHeight="1">
      <c r="A469" s="218"/>
      <c r="B469" s="96"/>
      <c r="C469" s="96"/>
      <c r="D469" s="96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7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</row>
    <row r="470" spans="1:31" ht="13.7" customHeight="1">
      <c r="A470" s="218"/>
      <c r="B470" s="96"/>
      <c r="C470" s="96"/>
      <c r="D470" s="96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7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</row>
    <row r="471" spans="1:31" ht="13.7" customHeight="1">
      <c r="A471" s="218"/>
      <c r="B471" s="96"/>
      <c r="C471" s="96"/>
      <c r="D471" s="96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7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</row>
    <row r="472" spans="1:31" ht="13.7" customHeight="1">
      <c r="A472" s="218"/>
      <c r="B472" s="96"/>
      <c r="C472" s="96"/>
      <c r="D472" s="96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7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</row>
    <row r="473" spans="1:31" ht="13.7" customHeight="1">
      <c r="A473" s="218"/>
      <c r="B473" s="96"/>
      <c r="C473" s="96"/>
      <c r="D473" s="96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7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</row>
    <row r="474" spans="1:31" ht="13.7" customHeight="1">
      <c r="A474" s="218"/>
      <c r="B474" s="96"/>
      <c r="C474" s="96"/>
      <c r="D474" s="96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7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</row>
    <row r="475" spans="1:31" ht="13.7" customHeight="1">
      <c r="A475" s="218"/>
      <c r="B475" s="96"/>
      <c r="C475" s="96"/>
      <c r="D475" s="96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7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</row>
    <row r="476" spans="1:31" ht="13.7" customHeight="1">
      <c r="A476" s="218"/>
      <c r="B476" s="96"/>
      <c r="C476" s="96"/>
      <c r="D476" s="96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7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</row>
    <row r="477" spans="1:31" ht="13.7" customHeight="1">
      <c r="A477" s="218"/>
      <c r="B477" s="96"/>
      <c r="C477" s="96"/>
      <c r="D477" s="96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7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</row>
    <row r="478" spans="1:31" ht="13.7" customHeight="1">
      <c r="A478" s="218"/>
      <c r="B478" s="96"/>
      <c r="C478" s="96"/>
      <c r="D478" s="96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7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</row>
    <row r="479" spans="1:31" ht="13.7" customHeight="1">
      <c r="A479" s="218"/>
      <c r="B479" s="96"/>
      <c r="C479" s="96"/>
      <c r="D479" s="96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7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</row>
    <row r="480" spans="1:31" ht="13.7" customHeight="1">
      <c r="A480" s="218"/>
      <c r="B480" s="96"/>
      <c r="C480" s="96"/>
      <c r="D480" s="96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7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</row>
    <row r="481" spans="1:31" ht="13.7" customHeight="1">
      <c r="A481" s="218"/>
      <c r="B481" s="96"/>
      <c r="C481" s="96"/>
      <c r="D481" s="96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7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</row>
    <row r="482" spans="1:31" ht="13.7" customHeight="1">
      <c r="A482" s="218"/>
      <c r="B482" s="96"/>
      <c r="C482" s="96"/>
      <c r="D482" s="96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7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</row>
    <row r="483" spans="1:31" ht="13.7" customHeight="1">
      <c r="A483" s="218"/>
      <c r="B483" s="96"/>
      <c r="C483" s="96"/>
      <c r="D483" s="96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7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</row>
    <row r="484" spans="1:31" ht="13.7" customHeight="1">
      <c r="A484" s="218"/>
      <c r="B484" s="96"/>
      <c r="C484" s="96"/>
      <c r="D484" s="96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7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</row>
    <row r="485" spans="1:31" ht="13.7" customHeight="1">
      <c r="A485" s="218"/>
      <c r="B485" s="96"/>
      <c r="C485" s="96"/>
      <c r="D485" s="96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7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</row>
    <row r="486" spans="1:31" ht="13.7" customHeight="1">
      <c r="A486" s="218"/>
      <c r="B486" s="96"/>
      <c r="C486" s="96"/>
      <c r="D486" s="96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7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</row>
    <row r="487" spans="1:31" ht="13.7" customHeight="1">
      <c r="A487" s="218"/>
      <c r="B487" s="96"/>
      <c r="C487" s="96"/>
      <c r="D487" s="96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7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</row>
    <row r="488" spans="1:31" ht="13.7" customHeight="1">
      <c r="A488" s="218"/>
      <c r="B488" s="96"/>
      <c r="C488" s="96"/>
      <c r="D488" s="96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7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</row>
    <row r="489" spans="1:31" ht="13.7" customHeight="1">
      <c r="A489" s="218"/>
      <c r="B489" s="96"/>
      <c r="C489" s="96"/>
      <c r="D489" s="96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7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</row>
    <row r="490" spans="1:31" ht="13.7" customHeight="1">
      <c r="A490" s="218"/>
      <c r="B490" s="96"/>
      <c r="C490" s="96"/>
      <c r="D490" s="96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7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</row>
    <row r="491" spans="1:31" ht="13.7" customHeight="1">
      <c r="A491" s="218"/>
      <c r="B491" s="96"/>
      <c r="C491" s="96"/>
      <c r="D491" s="96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7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</row>
    <row r="492" spans="1:31" ht="13.7" customHeight="1">
      <c r="A492" s="218"/>
      <c r="B492" s="96"/>
      <c r="C492" s="96"/>
      <c r="D492" s="96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7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</row>
    <row r="493" spans="1:31" ht="13.7" customHeight="1">
      <c r="A493" s="218"/>
      <c r="B493" s="96"/>
      <c r="C493" s="96"/>
      <c r="D493" s="96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7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</row>
    <row r="494" spans="1:31" ht="13.7" customHeight="1">
      <c r="A494" s="218"/>
      <c r="B494" s="96"/>
      <c r="C494" s="96"/>
      <c r="D494" s="96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7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</row>
    <row r="495" spans="1:31" ht="13.7" customHeight="1">
      <c r="A495" s="218"/>
      <c r="B495" s="96"/>
      <c r="C495" s="96"/>
      <c r="D495" s="96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7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</row>
    <row r="496" spans="1:31" ht="13.7" customHeight="1">
      <c r="A496" s="218"/>
      <c r="B496" s="96"/>
      <c r="C496" s="96"/>
      <c r="D496" s="96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7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</row>
    <row r="497" spans="1:31" ht="13.7" customHeight="1">
      <c r="A497" s="218"/>
      <c r="B497" s="96"/>
      <c r="C497" s="96"/>
      <c r="D497" s="96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7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</row>
    <row r="498" spans="1:31" ht="13.7" customHeight="1">
      <c r="A498" s="218"/>
      <c r="B498" s="96"/>
      <c r="C498" s="96"/>
      <c r="D498" s="96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7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</row>
    <row r="499" spans="1:31" ht="13.7" customHeight="1">
      <c r="A499" s="218"/>
      <c r="B499" s="96"/>
      <c r="C499" s="96"/>
      <c r="D499" s="96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7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</row>
    <row r="500" spans="1:31" ht="13.7" customHeight="1">
      <c r="A500" s="218"/>
      <c r="B500" s="96"/>
      <c r="C500" s="96"/>
      <c r="D500" s="96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7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</row>
    <row r="501" spans="1:31" ht="13.7" customHeight="1">
      <c r="A501" s="218"/>
      <c r="B501" s="96"/>
      <c r="C501" s="96"/>
      <c r="D501" s="96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7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</row>
    <row r="502" spans="1:31" ht="13.7" customHeight="1">
      <c r="A502" s="218"/>
      <c r="B502" s="96"/>
      <c r="C502" s="96"/>
      <c r="D502" s="96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7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</row>
    <row r="503" spans="1:31" ht="13.7" customHeight="1">
      <c r="A503" s="218"/>
      <c r="B503" s="96"/>
      <c r="C503" s="96"/>
      <c r="D503" s="96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7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</row>
    <row r="504" spans="1:31" ht="13.7" customHeight="1">
      <c r="A504" s="218"/>
      <c r="B504" s="96"/>
      <c r="C504" s="96"/>
      <c r="D504" s="96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7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</row>
    <row r="505" spans="1:31" ht="13.7" customHeight="1">
      <c r="A505" s="218"/>
      <c r="B505" s="96"/>
      <c r="C505" s="96"/>
      <c r="D505" s="96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7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</row>
    <row r="506" spans="1:31" ht="13.7" customHeight="1">
      <c r="A506" s="218"/>
      <c r="B506" s="96"/>
      <c r="C506" s="96"/>
      <c r="D506" s="96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7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</row>
    <row r="507" spans="1:31" ht="13.7" customHeight="1">
      <c r="A507" s="218"/>
      <c r="B507" s="96"/>
      <c r="C507" s="96"/>
      <c r="D507" s="96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7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</row>
    <row r="508" spans="1:31" ht="13.7" customHeight="1">
      <c r="A508" s="218"/>
      <c r="B508" s="96"/>
      <c r="C508" s="96"/>
      <c r="D508" s="96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7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</row>
    <row r="509" spans="1:31" ht="13.7" customHeight="1">
      <c r="A509" s="218"/>
      <c r="B509" s="96"/>
      <c r="C509" s="96"/>
      <c r="D509" s="96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7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</row>
    <row r="510" spans="1:31" ht="13.7" customHeight="1">
      <c r="A510" s="218"/>
      <c r="B510" s="96"/>
      <c r="C510" s="96"/>
      <c r="D510" s="96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7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</row>
    <row r="511" spans="1:31" ht="13.7" customHeight="1">
      <c r="A511" s="218"/>
      <c r="B511" s="96"/>
      <c r="C511" s="96"/>
      <c r="D511" s="96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7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</row>
    <row r="512" spans="1:31" ht="13.7" customHeight="1">
      <c r="A512" s="218"/>
      <c r="B512" s="96"/>
      <c r="C512" s="96"/>
      <c r="D512" s="96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7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</row>
    <row r="513" spans="1:31" ht="13.7" customHeight="1">
      <c r="A513" s="218"/>
      <c r="B513" s="96"/>
      <c r="C513" s="96"/>
      <c r="D513" s="96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7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</row>
    <row r="514" spans="1:31" ht="13.7" customHeight="1">
      <c r="A514" s="218"/>
      <c r="B514" s="96"/>
      <c r="C514" s="96"/>
      <c r="D514" s="96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7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</row>
    <row r="515" spans="1:31" ht="13.7" customHeight="1">
      <c r="A515" s="218"/>
      <c r="B515" s="96"/>
      <c r="C515" s="96"/>
      <c r="D515" s="96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7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</row>
    <row r="516" spans="1:31" ht="13.7" customHeight="1">
      <c r="A516" s="218"/>
      <c r="B516" s="96"/>
      <c r="C516" s="96"/>
      <c r="D516" s="96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7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</row>
    <row r="517" spans="1:31" ht="13.7" customHeight="1">
      <c r="A517" s="218"/>
      <c r="B517" s="96"/>
      <c r="C517" s="96"/>
      <c r="D517" s="96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7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</row>
    <row r="518" spans="1:31" ht="13.7" customHeight="1">
      <c r="A518" s="218"/>
      <c r="B518" s="96"/>
      <c r="C518" s="96"/>
      <c r="D518" s="96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7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</row>
    <row r="519" spans="1:31" ht="13.7" customHeight="1">
      <c r="A519" s="218"/>
      <c r="B519" s="96"/>
      <c r="C519" s="96"/>
      <c r="D519" s="96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7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</row>
    <row r="520" spans="1:31" ht="13.7" customHeight="1">
      <c r="A520" s="218"/>
      <c r="B520" s="96"/>
      <c r="C520" s="96"/>
      <c r="D520" s="96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7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</row>
    <row r="521" spans="1:31" ht="13.7" customHeight="1">
      <c r="A521" s="218"/>
      <c r="B521" s="96"/>
      <c r="C521" s="96"/>
      <c r="D521" s="96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7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</row>
    <row r="522" spans="1:31" ht="13.7" customHeight="1">
      <c r="A522" s="218"/>
      <c r="B522" s="96"/>
      <c r="C522" s="96"/>
      <c r="D522" s="96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7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</row>
    <row r="523" spans="1:31" ht="13.7" customHeight="1">
      <c r="A523" s="218"/>
      <c r="B523" s="96"/>
      <c r="C523" s="96"/>
      <c r="D523" s="96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7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</row>
    <row r="524" spans="1:31" ht="13.7" customHeight="1">
      <c r="A524" s="218"/>
      <c r="B524" s="96"/>
      <c r="C524" s="96"/>
      <c r="D524" s="96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7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</row>
    <row r="525" spans="1:31" ht="13.7" customHeight="1">
      <c r="A525" s="218"/>
      <c r="B525" s="96"/>
      <c r="C525" s="96"/>
      <c r="D525" s="96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7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</row>
    <row r="526" spans="1:31" ht="13.7" customHeight="1">
      <c r="A526" s="218"/>
      <c r="B526" s="96"/>
      <c r="C526" s="96"/>
      <c r="D526" s="96"/>
      <c r="E526" s="9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7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</row>
    <row r="527" spans="1:31" ht="13.7" customHeight="1">
      <c r="A527" s="218"/>
      <c r="B527" s="96"/>
      <c r="C527" s="96"/>
      <c r="D527" s="96"/>
      <c r="E527" s="9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7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</row>
    <row r="528" spans="1:31" ht="13.7" customHeight="1">
      <c r="A528" s="218"/>
      <c r="B528" s="96"/>
      <c r="C528" s="96"/>
      <c r="D528" s="96"/>
      <c r="E528" s="9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7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</row>
    <row r="529" spans="1:31" ht="13.7" customHeight="1">
      <c r="A529" s="218"/>
      <c r="B529" s="96"/>
      <c r="C529" s="96"/>
      <c r="D529" s="96"/>
      <c r="E529" s="9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7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</row>
    <row r="530" spans="1:31" ht="13.7" customHeight="1">
      <c r="A530" s="218"/>
      <c r="B530" s="96"/>
      <c r="C530" s="96"/>
      <c r="D530" s="96"/>
      <c r="E530" s="9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7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</row>
    <row r="531" spans="1:31" ht="13.7" customHeight="1">
      <c r="A531" s="218"/>
      <c r="B531" s="96"/>
      <c r="C531" s="96"/>
      <c r="D531" s="96"/>
      <c r="E531" s="9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7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</row>
    <row r="532" spans="1:31" ht="13.7" customHeight="1">
      <c r="A532" s="218"/>
      <c r="B532" s="96"/>
      <c r="C532" s="96"/>
      <c r="D532" s="96"/>
      <c r="E532" s="9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7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</row>
    <row r="533" spans="1:31" ht="13.7" customHeight="1">
      <c r="A533" s="218"/>
      <c r="B533" s="96"/>
      <c r="C533" s="96"/>
      <c r="D533" s="96"/>
      <c r="E533" s="9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7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</row>
    <row r="534" spans="1:31" ht="13.7" customHeight="1">
      <c r="A534" s="218"/>
      <c r="B534" s="96"/>
      <c r="C534" s="96"/>
      <c r="D534" s="96"/>
      <c r="E534" s="9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7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</row>
    <row r="535" spans="1:31" ht="13.7" customHeight="1">
      <c r="A535" s="218"/>
      <c r="B535" s="96"/>
      <c r="C535" s="96"/>
      <c r="D535" s="96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7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</row>
    <row r="536" spans="1:31" ht="13.7" customHeight="1">
      <c r="A536" s="218"/>
      <c r="B536" s="96"/>
      <c r="C536" s="96"/>
      <c r="D536" s="96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7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</row>
    <row r="537" spans="1:31" ht="13.7" customHeight="1">
      <c r="A537" s="218"/>
      <c r="B537" s="96"/>
      <c r="C537" s="96"/>
      <c r="D537" s="96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7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</row>
    <row r="538" spans="1:31" ht="13.7" customHeight="1">
      <c r="A538" s="218"/>
      <c r="B538" s="96"/>
      <c r="C538" s="96"/>
      <c r="D538" s="96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7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</row>
    <row r="539" spans="1:31" ht="13.7" customHeight="1">
      <c r="A539" s="218"/>
      <c r="B539" s="96"/>
      <c r="C539" s="96"/>
      <c r="D539" s="96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7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</row>
    <row r="540" spans="1:31" ht="13.7" customHeight="1">
      <c r="A540" s="218"/>
      <c r="B540" s="96"/>
      <c r="C540" s="96"/>
      <c r="D540" s="96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7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</row>
    <row r="541" spans="1:31" ht="13.7" customHeight="1">
      <c r="A541" s="218"/>
      <c r="B541" s="96"/>
      <c r="C541" s="96"/>
      <c r="D541" s="96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7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</row>
    <row r="542" spans="1:31" ht="13.7" customHeight="1">
      <c r="A542" s="218"/>
      <c r="B542" s="96"/>
      <c r="C542" s="96"/>
      <c r="D542" s="96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7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</row>
    <row r="543" spans="1:31" ht="13.7" customHeight="1">
      <c r="A543" s="218"/>
      <c r="B543" s="96"/>
      <c r="C543" s="96"/>
      <c r="D543" s="96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7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</row>
    <row r="544" spans="1:31" ht="13.7" customHeight="1">
      <c r="A544" s="218"/>
      <c r="B544" s="96"/>
      <c r="C544" s="96"/>
      <c r="D544" s="96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7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</row>
    <row r="545" spans="1:31" ht="13.7" customHeight="1">
      <c r="A545" s="218"/>
      <c r="B545" s="96"/>
      <c r="C545" s="96"/>
      <c r="D545" s="96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7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</row>
    <row r="546" spans="1:31" ht="13.7" customHeight="1">
      <c r="A546" s="218"/>
      <c r="B546" s="96"/>
      <c r="C546" s="96"/>
      <c r="D546" s="96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7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</row>
    <row r="547" spans="1:31" ht="13.7" customHeight="1">
      <c r="A547" s="218"/>
      <c r="B547" s="96"/>
      <c r="C547" s="96"/>
      <c r="D547" s="96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7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</row>
    <row r="548" spans="1:31" ht="13.7" customHeight="1">
      <c r="A548" s="218"/>
      <c r="B548" s="96"/>
      <c r="C548" s="96"/>
      <c r="D548" s="96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7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</row>
    <row r="549" spans="1:31" ht="13.7" customHeight="1">
      <c r="A549" s="218"/>
      <c r="B549" s="96"/>
      <c r="C549" s="96"/>
      <c r="D549" s="96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7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</row>
    <row r="550" spans="1:31" ht="13.7" customHeight="1">
      <c r="A550" s="218"/>
      <c r="B550" s="96"/>
      <c r="C550" s="96"/>
      <c r="D550" s="96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7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</row>
    <row r="551" spans="1:31" ht="13.7" customHeight="1">
      <c r="A551" s="218"/>
      <c r="B551" s="96"/>
      <c r="C551" s="96"/>
      <c r="D551" s="96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7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</row>
    <row r="552" spans="1:31" ht="13.7" customHeight="1">
      <c r="A552" s="218"/>
      <c r="B552" s="96"/>
      <c r="C552" s="96"/>
      <c r="D552" s="96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7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</row>
    <row r="553" spans="1:31" ht="13.7" customHeight="1">
      <c r="A553" s="218"/>
      <c r="B553" s="96"/>
      <c r="C553" s="96"/>
      <c r="D553" s="96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7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</row>
    <row r="554" spans="1:31" ht="13.7" customHeight="1">
      <c r="A554" s="218"/>
      <c r="B554" s="96"/>
      <c r="C554" s="96"/>
      <c r="D554" s="96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7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</row>
    <row r="555" spans="1:31" ht="13.7" customHeight="1">
      <c r="A555" s="218"/>
      <c r="B555" s="96"/>
      <c r="C555" s="96"/>
      <c r="D555" s="96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7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</row>
    <row r="556" spans="1:31" ht="13.7" customHeight="1">
      <c r="A556" s="218"/>
      <c r="B556" s="96"/>
      <c r="C556" s="96"/>
      <c r="D556" s="96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7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</row>
    <row r="557" spans="1:31" ht="13.7" customHeight="1">
      <c r="A557" s="218"/>
      <c r="B557" s="96"/>
      <c r="C557" s="96"/>
      <c r="D557" s="96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7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</row>
    <row r="558" spans="1:31" ht="13.7" customHeight="1">
      <c r="A558" s="218"/>
      <c r="B558" s="96"/>
      <c r="C558" s="96"/>
      <c r="D558" s="96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7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</row>
    <row r="559" spans="1:31" ht="13.7" customHeight="1">
      <c r="A559" s="218"/>
      <c r="B559" s="96"/>
      <c r="C559" s="96"/>
      <c r="D559" s="96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7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</row>
    <row r="560" spans="1:31" ht="13.7" customHeight="1">
      <c r="A560" s="218"/>
      <c r="B560" s="96"/>
      <c r="C560" s="96"/>
      <c r="D560" s="96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7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</row>
    <row r="561" spans="1:31" ht="13.7" customHeight="1">
      <c r="A561" s="218"/>
      <c r="B561" s="96"/>
      <c r="C561" s="96"/>
      <c r="D561" s="96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7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</row>
    <row r="562" spans="1:31" ht="13.7" customHeight="1">
      <c r="A562" s="218"/>
      <c r="B562" s="96"/>
      <c r="C562" s="96"/>
      <c r="D562" s="96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7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</row>
    <row r="563" spans="1:31" ht="13.7" customHeight="1">
      <c r="A563" s="218"/>
      <c r="B563" s="96"/>
      <c r="C563" s="96"/>
      <c r="D563" s="96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7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</row>
    <row r="564" spans="1:31" ht="13.7" customHeight="1">
      <c r="A564" s="218"/>
      <c r="B564" s="96"/>
      <c r="C564" s="96"/>
      <c r="D564" s="96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7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</row>
    <row r="565" spans="1:31" ht="13.7" customHeight="1">
      <c r="A565" s="218"/>
      <c r="B565" s="96"/>
      <c r="C565" s="96"/>
      <c r="D565" s="96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7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</row>
    <row r="566" spans="1:31" ht="13.7" customHeight="1">
      <c r="A566" s="218"/>
      <c r="B566" s="96"/>
      <c r="C566" s="96"/>
      <c r="D566" s="96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7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</row>
    <row r="567" spans="1:31" ht="13.7" customHeight="1">
      <c r="A567" s="218"/>
      <c r="B567" s="96"/>
      <c r="C567" s="96"/>
      <c r="D567" s="96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7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</row>
    <row r="568" spans="1:31" ht="13.7" customHeight="1">
      <c r="A568" s="218"/>
      <c r="B568" s="96"/>
      <c r="C568" s="96"/>
      <c r="D568" s="96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7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</row>
    <row r="569" spans="1:31" ht="13.7" customHeight="1">
      <c r="A569" s="218"/>
      <c r="B569" s="96"/>
      <c r="C569" s="96"/>
      <c r="D569" s="96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7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</row>
    <row r="570" spans="1:31" ht="13.7" customHeight="1">
      <c r="A570" s="218"/>
      <c r="B570" s="96"/>
      <c r="C570" s="96"/>
      <c r="D570" s="96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7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</row>
    <row r="571" spans="1:31" ht="13.7" customHeight="1">
      <c r="A571" s="218"/>
      <c r="B571" s="96"/>
      <c r="C571" s="96"/>
      <c r="D571" s="96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7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</row>
    <row r="572" spans="1:31" ht="13.7" customHeight="1">
      <c r="A572" s="218"/>
      <c r="B572" s="96"/>
      <c r="C572" s="96"/>
      <c r="D572" s="96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7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</row>
    <row r="573" spans="1:31" ht="13.7" customHeight="1">
      <c r="A573" s="218"/>
      <c r="B573" s="96"/>
      <c r="C573" s="96"/>
      <c r="D573" s="96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7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</row>
    <row r="574" spans="1:31" ht="13.7" customHeight="1">
      <c r="A574" s="218"/>
      <c r="B574" s="96"/>
      <c r="C574" s="96"/>
      <c r="D574" s="96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7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</row>
    <row r="575" spans="1:31" ht="13.7" customHeight="1">
      <c r="A575" s="218"/>
      <c r="B575" s="96"/>
      <c r="C575" s="96"/>
      <c r="D575" s="96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7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</row>
    <row r="576" spans="1:31" ht="13.7" customHeight="1">
      <c r="A576" s="218"/>
      <c r="B576" s="96"/>
      <c r="C576" s="96"/>
      <c r="D576" s="96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7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</row>
    <row r="577" spans="1:31" ht="13.7" customHeight="1">
      <c r="A577" s="218"/>
      <c r="B577" s="96"/>
      <c r="C577" s="96"/>
      <c r="D577" s="96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7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</row>
    <row r="578" spans="1:31" ht="13.7" customHeight="1">
      <c r="A578" s="218"/>
      <c r="B578" s="96"/>
      <c r="C578" s="96"/>
      <c r="D578" s="96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7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</row>
    <row r="579" spans="1:31" ht="13.7" customHeight="1">
      <c r="A579" s="218"/>
      <c r="B579" s="96"/>
      <c r="C579" s="96"/>
      <c r="D579" s="96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7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</row>
    <row r="580" spans="1:31" ht="13.7" customHeight="1">
      <c r="A580" s="218"/>
      <c r="B580" s="96"/>
      <c r="C580" s="96"/>
      <c r="D580" s="96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7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</row>
    <row r="581" spans="1:31" ht="13.7" customHeight="1">
      <c r="A581" s="218"/>
      <c r="B581" s="96"/>
      <c r="C581" s="96"/>
      <c r="D581" s="96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7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</row>
    <row r="582" spans="1:31" ht="13.7" customHeight="1">
      <c r="A582" s="218"/>
      <c r="B582" s="96"/>
      <c r="C582" s="96"/>
      <c r="D582" s="96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7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</row>
    <row r="583" spans="1:31" ht="13.7" customHeight="1">
      <c r="A583" s="218"/>
      <c r="B583" s="96"/>
      <c r="C583" s="96"/>
      <c r="D583" s="96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7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</row>
    <row r="584" spans="1:31" ht="13.7" customHeight="1">
      <c r="A584" s="218"/>
      <c r="B584" s="96"/>
      <c r="C584" s="96"/>
      <c r="D584" s="96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7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</row>
    <row r="585" spans="1:31" ht="13.7" customHeight="1">
      <c r="A585" s="218"/>
      <c r="B585" s="96"/>
      <c r="C585" s="96"/>
      <c r="D585" s="96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7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</row>
    <row r="586" spans="1:31" ht="13.7" customHeight="1">
      <c r="A586" s="218"/>
      <c r="B586" s="96"/>
      <c r="C586" s="96"/>
      <c r="D586" s="96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7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</row>
    <row r="587" spans="1:31" ht="13.7" customHeight="1">
      <c r="A587" s="218"/>
      <c r="B587" s="96"/>
      <c r="C587" s="96"/>
      <c r="D587" s="96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7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</row>
    <row r="588" spans="1:31" ht="13.7" customHeight="1">
      <c r="A588" s="218"/>
      <c r="B588" s="96"/>
      <c r="C588" s="96"/>
      <c r="D588" s="96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7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</row>
    <row r="589" spans="1:31" ht="13.7" customHeight="1">
      <c r="A589" s="218"/>
      <c r="B589" s="96"/>
      <c r="C589" s="96"/>
      <c r="D589" s="96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7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</row>
    <row r="590" spans="1:31" ht="13.7" customHeight="1">
      <c r="A590" s="218"/>
      <c r="B590" s="96"/>
      <c r="C590" s="96"/>
      <c r="D590" s="96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7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</row>
    <row r="591" spans="1:31" ht="13.7" customHeight="1">
      <c r="A591" s="218"/>
      <c r="B591" s="96"/>
      <c r="C591" s="96"/>
      <c r="D591" s="96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7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</row>
    <row r="592" spans="1:31" ht="13.7" customHeight="1">
      <c r="A592" s="218"/>
      <c r="B592" s="96"/>
      <c r="C592" s="96"/>
      <c r="D592" s="96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7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</row>
    <row r="593" spans="1:31" ht="13.7" customHeight="1">
      <c r="A593" s="218"/>
      <c r="B593" s="96"/>
      <c r="C593" s="96"/>
      <c r="D593" s="96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7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</row>
    <row r="594" spans="1:31" ht="13.7" customHeight="1">
      <c r="A594" s="218"/>
      <c r="B594" s="96"/>
      <c r="C594" s="96"/>
      <c r="D594" s="96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7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</row>
    <row r="595" spans="1:31" ht="13.7" customHeight="1">
      <c r="A595" s="218"/>
      <c r="B595" s="96"/>
      <c r="C595" s="96"/>
      <c r="D595" s="96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7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</row>
    <row r="596" spans="1:31" ht="13.7" customHeight="1">
      <c r="A596" s="218"/>
      <c r="B596" s="96"/>
      <c r="C596" s="96"/>
      <c r="D596" s="96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7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</row>
    <row r="597" spans="1:31" ht="13.7" customHeight="1">
      <c r="A597" s="218"/>
      <c r="B597" s="96"/>
      <c r="C597" s="96"/>
      <c r="D597" s="96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7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</row>
    <row r="598" spans="1:31" ht="13.7" customHeight="1">
      <c r="A598" s="218"/>
      <c r="B598" s="96"/>
      <c r="C598" s="96"/>
      <c r="D598" s="96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7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</row>
    <row r="599" spans="1:31" ht="13.7" customHeight="1">
      <c r="A599" s="218"/>
      <c r="B599" s="96"/>
      <c r="C599" s="96"/>
      <c r="D599" s="96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7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</row>
    <row r="600" spans="1:31" ht="13.7" customHeight="1">
      <c r="A600" s="218"/>
      <c r="B600" s="96"/>
      <c r="C600" s="96"/>
      <c r="D600" s="96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7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</row>
    <row r="601" spans="1:31" ht="13.7" customHeight="1">
      <c r="A601" s="218"/>
      <c r="B601" s="96"/>
      <c r="C601" s="96"/>
      <c r="D601" s="96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7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</row>
    <row r="602" spans="1:31" ht="13.7" customHeight="1">
      <c r="A602" s="218"/>
      <c r="B602" s="96"/>
      <c r="C602" s="96"/>
      <c r="D602" s="96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7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</row>
    <row r="603" spans="1:31" ht="13.7" customHeight="1">
      <c r="A603" s="218"/>
      <c r="B603" s="96"/>
      <c r="C603" s="96"/>
      <c r="D603" s="96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7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</row>
    <row r="604" spans="1:31" ht="13.7" customHeight="1">
      <c r="A604" s="218"/>
      <c r="B604" s="96"/>
      <c r="C604" s="96"/>
      <c r="D604" s="96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7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</row>
    <row r="605" spans="1:31" ht="13.7" customHeight="1">
      <c r="A605" s="218"/>
      <c r="B605" s="96"/>
      <c r="C605" s="96"/>
      <c r="D605" s="96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7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</row>
    <row r="606" spans="1:31" ht="13.7" customHeight="1">
      <c r="A606" s="218"/>
      <c r="B606" s="96"/>
      <c r="C606" s="96"/>
      <c r="D606" s="96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7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</row>
    <row r="607" spans="1:31" ht="13.7" customHeight="1">
      <c r="A607" s="218"/>
      <c r="B607" s="96"/>
      <c r="C607" s="96"/>
      <c r="D607" s="96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7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</row>
    <row r="608" spans="1:31" ht="13.7" customHeight="1">
      <c r="A608" s="218"/>
      <c r="B608" s="96"/>
      <c r="C608" s="96"/>
      <c r="D608" s="96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7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</row>
    <row r="609" spans="1:31" ht="13.7" customHeight="1">
      <c r="A609" s="218"/>
      <c r="B609" s="96"/>
      <c r="C609" s="96"/>
      <c r="D609" s="96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7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</row>
    <row r="610" spans="1:31" ht="13.7" customHeight="1">
      <c r="A610" s="218"/>
      <c r="B610" s="96"/>
      <c r="C610" s="96"/>
      <c r="D610" s="96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7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</row>
    <row r="611" spans="1:31" ht="13.7" customHeight="1">
      <c r="A611" s="218"/>
      <c r="B611" s="96"/>
      <c r="C611" s="96"/>
      <c r="D611" s="96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7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</row>
    <row r="612" spans="1:31" ht="13.7" customHeight="1">
      <c r="A612" s="218"/>
      <c r="B612" s="96"/>
      <c r="C612" s="96"/>
      <c r="D612" s="96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7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</row>
    <row r="613" spans="1:31" ht="13.7" customHeight="1">
      <c r="A613" s="218"/>
      <c r="B613" s="96"/>
      <c r="C613" s="96"/>
      <c r="D613" s="96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7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</row>
    <row r="614" spans="1:31" ht="13.7" customHeight="1">
      <c r="A614" s="218"/>
      <c r="B614" s="96"/>
      <c r="C614" s="96"/>
      <c r="D614" s="96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7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</row>
    <row r="615" spans="1:31" ht="13.7" customHeight="1">
      <c r="A615" s="218"/>
      <c r="B615" s="96"/>
      <c r="C615" s="96"/>
      <c r="D615" s="96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7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</row>
    <row r="616" spans="1:31" ht="13.7" customHeight="1">
      <c r="A616" s="218"/>
      <c r="B616" s="96"/>
      <c r="C616" s="96"/>
      <c r="D616" s="96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7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</row>
    <row r="617" spans="1:31" ht="13.7" customHeight="1">
      <c r="A617" s="218"/>
      <c r="B617" s="96"/>
      <c r="C617" s="96"/>
      <c r="D617" s="96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7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</row>
    <row r="618" spans="1:31" ht="13.7" customHeight="1">
      <c r="A618" s="218"/>
      <c r="B618" s="96"/>
      <c r="C618" s="96"/>
      <c r="D618" s="96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7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</row>
    <row r="619" spans="1:31" ht="13.7" customHeight="1">
      <c r="A619" s="218"/>
      <c r="B619" s="96"/>
      <c r="C619" s="96"/>
      <c r="D619" s="96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7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</row>
    <row r="620" spans="1:31" ht="13.7" customHeight="1">
      <c r="A620" s="218"/>
      <c r="B620" s="96"/>
      <c r="C620" s="96"/>
      <c r="D620" s="96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7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</row>
    <row r="621" spans="1:31" ht="13.7" customHeight="1">
      <c r="A621" s="218"/>
      <c r="B621" s="96"/>
      <c r="C621" s="96"/>
      <c r="D621" s="96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7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</row>
    <row r="622" spans="1:31" ht="13.7" customHeight="1">
      <c r="A622" s="218"/>
      <c r="B622" s="96"/>
      <c r="C622" s="96"/>
      <c r="D622" s="96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7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</row>
    <row r="623" spans="1:31" ht="13.7" customHeight="1">
      <c r="A623" s="218"/>
      <c r="B623" s="96"/>
      <c r="C623" s="96"/>
      <c r="D623" s="96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7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</row>
    <row r="624" spans="1:31" ht="13.7" customHeight="1">
      <c r="A624" s="218"/>
      <c r="B624" s="96"/>
      <c r="C624" s="96"/>
      <c r="D624" s="96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7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</row>
    <row r="625" spans="1:31" ht="13.7" customHeight="1">
      <c r="A625" s="218"/>
      <c r="B625" s="96"/>
      <c r="C625" s="96"/>
      <c r="D625" s="96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7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</row>
    <row r="626" spans="1:31" ht="13.7" customHeight="1">
      <c r="A626" s="218"/>
      <c r="B626" s="96"/>
      <c r="C626" s="96"/>
      <c r="D626" s="96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7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</row>
    <row r="627" spans="1:31" ht="13.7" customHeight="1">
      <c r="A627" s="218"/>
      <c r="B627" s="96"/>
      <c r="C627" s="96"/>
      <c r="D627" s="96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7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</row>
    <row r="628" spans="1:31" ht="13.7" customHeight="1">
      <c r="A628" s="218"/>
      <c r="B628" s="96"/>
      <c r="C628" s="96"/>
      <c r="D628" s="96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7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</row>
    <row r="629" spans="1:31" ht="13.7" customHeight="1">
      <c r="A629" s="218"/>
      <c r="B629" s="96"/>
      <c r="C629" s="96"/>
      <c r="D629" s="96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7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</row>
    <row r="630" spans="1:31" ht="13.7" customHeight="1">
      <c r="A630" s="218"/>
      <c r="B630" s="96"/>
      <c r="C630" s="96"/>
      <c r="D630" s="96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7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</row>
    <row r="631" spans="1:31" ht="13.7" customHeight="1">
      <c r="A631" s="218"/>
      <c r="B631" s="96"/>
      <c r="C631" s="96"/>
      <c r="D631" s="96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7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</row>
    <row r="632" spans="1:31" ht="13.7" customHeight="1">
      <c r="A632" s="218"/>
      <c r="B632" s="96"/>
      <c r="C632" s="96"/>
      <c r="D632" s="96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7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</row>
    <row r="633" spans="1:31" ht="13.7" customHeight="1">
      <c r="A633" s="218"/>
      <c r="B633" s="96"/>
      <c r="C633" s="96"/>
      <c r="D633" s="96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7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</row>
    <row r="634" spans="1:31" ht="13.7" customHeight="1">
      <c r="A634" s="218"/>
      <c r="B634" s="96"/>
      <c r="C634" s="96"/>
      <c r="D634" s="96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7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</row>
    <row r="635" spans="1:31" ht="13.7" customHeight="1">
      <c r="A635" s="218"/>
      <c r="B635" s="96"/>
      <c r="C635" s="96"/>
      <c r="D635" s="96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7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</row>
    <row r="636" spans="1:31" ht="13.7" customHeight="1">
      <c r="A636" s="218"/>
      <c r="B636" s="96"/>
      <c r="C636" s="96"/>
      <c r="D636" s="96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7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</row>
    <row r="637" spans="1:31" ht="13.7" customHeight="1">
      <c r="A637" s="218"/>
      <c r="B637" s="96"/>
      <c r="C637" s="96"/>
      <c r="D637" s="96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7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</row>
    <row r="638" spans="1:31" ht="13.7" customHeight="1">
      <c r="A638" s="218"/>
      <c r="B638" s="96"/>
      <c r="C638" s="96"/>
      <c r="D638" s="96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7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</row>
    <row r="639" spans="1:31" ht="13.7" customHeight="1">
      <c r="A639" s="218"/>
      <c r="B639" s="96"/>
      <c r="C639" s="96"/>
      <c r="D639" s="96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7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</row>
    <row r="640" spans="1:31" ht="13.7" customHeight="1">
      <c r="A640" s="218"/>
      <c r="B640" s="96"/>
      <c r="C640" s="96"/>
      <c r="D640" s="96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7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</row>
    <row r="641" spans="1:31" ht="13.7" customHeight="1">
      <c r="A641" s="218"/>
      <c r="B641" s="96"/>
      <c r="C641" s="96"/>
      <c r="D641" s="96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7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</row>
    <row r="642" spans="1:31" ht="13.7" customHeight="1">
      <c r="A642" s="218"/>
      <c r="B642" s="96"/>
      <c r="C642" s="96"/>
      <c r="D642" s="96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7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</row>
    <row r="643" spans="1:31" ht="13.7" customHeight="1">
      <c r="A643" s="218"/>
      <c r="B643" s="96"/>
      <c r="C643" s="96"/>
      <c r="D643" s="96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7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</row>
    <row r="644" spans="1:31" ht="13.7" customHeight="1">
      <c r="A644" s="218"/>
      <c r="B644" s="96"/>
      <c r="C644" s="96"/>
      <c r="D644" s="96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7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</row>
    <row r="645" spans="1:31" ht="13.7" customHeight="1">
      <c r="A645" s="218"/>
      <c r="B645" s="96"/>
      <c r="C645" s="96"/>
      <c r="D645" s="96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7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</row>
    <row r="646" spans="1:31" ht="13.7" customHeight="1">
      <c r="A646" s="218"/>
      <c r="B646" s="96"/>
      <c r="C646" s="96"/>
      <c r="D646" s="96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7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</row>
    <row r="647" spans="1:31" ht="13.7" customHeight="1">
      <c r="A647" s="218"/>
      <c r="B647" s="96"/>
      <c r="C647" s="96"/>
      <c r="D647" s="96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7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</row>
    <row r="648" spans="1:31" ht="13.7" customHeight="1">
      <c r="A648" s="218"/>
      <c r="B648" s="96"/>
      <c r="C648" s="96"/>
      <c r="D648" s="96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7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</row>
    <row r="649" spans="1:31" ht="13.7" customHeight="1">
      <c r="A649" s="218"/>
      <c r="B649" s="96"/>
      <c r="C649" s="96"/>
      <c r="D649" s="96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7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</row>
    <row r="650" spans="1:31" ht="13.7" customHeight="1">
      <c r="A650" s="218"/>
      <c r="B650" s="96"/>
      <c r="C650" s="96"/>
      <c r="D650" s="96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7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</row>
    <row r="651" spans="1:31" ht="13.7" customHeight="1">
      <c r="A651" s="218"/>
      <c r="B651" s="96"/>
      <c r="C651" s="96"/>
      <c r="D651" s="96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7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</row>
    <row r="652" spans="1:31" ht="13.7" customHeight="1">
      <c r="A652" s="218"/>
      <c r="B652" s="96"/>
      <c r="C652" s="96"/>
      <c r="D652" s="96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7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</row>
    <row r="653" spans="1:31" ht="13.7" customHeight="1">
      <c r="A653" s="218"/>
      <c r="B653" s="96"/>
      <c r="C653" s="96"/>
      <c r="D653" s="96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7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</row>
    <row r="654" spans="1:31" ht="13.7" customHeight="1">
      <c r="A654" s="218"/>
      <c r="B654" s="96"/>
      <c r="C654" s="96"/>
      <c r="D654" s="96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7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</row>
    <row r="655" spans="1:31" ht="13.7" customHeight="1">
      <c r="A655" s="218"/>
      <c r="B655" s="96"/>
      <c r="C655" s="96"/>
      <c r="D655" s="96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7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</row>
    <row r="656" spans="1:31" ht="13.7" customHeight="1">
      <c r="A656" s="218"/>
      <c r="B656" s="96"/>
      <c r="C656" s="96"/>
      <c r="D656" s="96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7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</row>
    <row r="657" spans="1:31" ht="13.7" customHeight="1">
      <c r="A657" s="218"/>
      <c r="B657" s="96"/>
      <c r="C657" s="96"/>
      <c r="D657" s="96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7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</row>
    <row r="658" spans="1:31" ht="13.7" customHeight="1">
      <c r="A658" s="218"/>
      <c r="B658" s="96"/>
      <c r="C658" s="96"/>
      <c r="D658" s="96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7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</row>
    <row r="659" spans="1:31" ht="13.7" customHeight="1">
      <c r="A659" s="218"/>
      <c r="B659" s="96"/>
      <c r="C659" s="96"/>
      <c r="D659" s="96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7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</row>
    <row r="660" spans="1:31" ht="13.7" customHeight="1">
      <c r="A660" s="218"/>
      <c r="B660" s="96"/>
      <c r="C660" s="96"/>
      <c r="D660" s="96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7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</row>
    <row r="661" spans="1:31" ht="13.7" customHeight="1">
      <c r="A661" s="218"/>
      <c r="B661" s="96"/>
      <c r="C661" s="96"/>
      <c r="D661" s="96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7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</row>
    <row r="662" spans="1:31" ht="13.7" customHeight="1">
      <c r="A662" s="218"/>
      <c r="B662" s="96"/>
      <c r="C662" s="96"/>
      <c r="D662" s="96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7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</row>
    <row r="663" spans="1:31" ht="13.7" customHeight="1">
      <c r="A663" s="218"/>
      <c r="B663" s="96"/>
      <c r="C663" s="96"/>
      <c r="D663" s="96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7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</row>
    <row r="664" spans="1:31" ht="13.7" customHeight="1">
      <c r="A664" s="218"/>
      <c r="B664" s="96"/>
      <c r="C664" s="96"/>
      <c r="D664" s="96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7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</row>
    <row r="665" spans="1:31" ht="13.7" customHeight="1">
      <c r="A665" s="218"/>
      <c r="B665" s="96"/>
      <c r="C665" s="96"/>
      <c r="D665" s="96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7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</row>
    <row r="666" spans="1:31" ht="13.7" customHeight="1">
      <c r="A666" s="218"/>
      <c r="B666" s="96"/>
      <c r="C666" s="96"/>
      <c r="D666" s="96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7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</row>
    <row r="667" spans="1:31" ht="13.7" customHeight="1">
      <c r="A667" s="218"/>
      <c r="B667" s="96"/>
      <c r="C667" s="96"/>
      <c r="D667" s="96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7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</row>
    <row r="668" spans="1:31" ht="13.7" customHeight="1">
      <c r="A668" s="218"/>
      <c r="B668" s="96"/>
      <c r="C668" s="96"/>
      <c r="D668" s="96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7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</row>
    <row r="669" spans="1:31" ht="13.7" customHeight="1">
      <c r="A669" s="218"/>
      <c r="B669" s="96"/>
      <c r="C669" s="96"/>
      <c r="D669" s="96"/>
      <c r="E669" s="9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7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</row>
    <row r="670" spans="1:31" ht="13.7" customHeight="1">
      <c r="A670" s="218"/>
      <c r="B670" s="96"/>
      <c r="C670" s="96"/>
      <c r="D670" s="96"/>
      <c r="E670" s="9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7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</row>
    <row r="671" spans="1:31" ht="13.7" customHeight="1">
      <c r="A671" s="218"/>
      <c r="B671" s="96"/>
      <c r="C671" s="96"/>
      <c r="D671" s="96"/>
      <c r="E671" s="9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7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</row>
    <row r="672" spans="1:31" ht="13.7" customHeight="1">
      <c r="A672" s="218"/>
      <c r="B672" s="96"/>
      <c r="C672" s="96"/>
      <c r="D672" s="96"/>
      <c r="E672" s="9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7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</row>
    <row r="673" spans="1:31" ht="13.7" customHeight="1">
      <c r="A673" s="218"/>
      <c r="B673" s="96"/>
      <c r="C673" s="96"/>
      <c r="D673" s="96"/>
      <c r="E673" s="9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7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</row>
    <row r="674" spans="1:31" ht="13.7" customHeight="1">
      <c r="A674" s="218"/>
      <c r="B674" s="96"/>
      <c r="C674" s="96"/>
      <c r="D674" s="96"/>
      <c r="E674" s="9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7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</row>
    <row r="675" spans="1:31" ht="13.7" customHeight="1">
      <c r="A675" s="218"/>
      <c r="B675" s="96"/>
      <c r="C675" s="96"/>
      <c r="D675" s="96"/>
      <c r="E675" s="9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7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</row>
    <row r="676" spans="1:31" ht="13.7" customHeight="1">
      <c r="A676" s="218"/>
      <c r="B676" s="96"/>
      <c r="C676" s="96"/>
      <c r="D676" s="96"/>
      <c r="E676" s="9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7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</row>
    <row r="677" spans="1:31" ht="13.7" customHeight="1">
      <c r="A677" s="218"/>
      <c r="B677" s="96"/>
      <c r="C677" s="96"/>
      <c r="D677" s="96"/>
      <c r="E677" s="9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7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</row>
    <row r="678" spans="1:31" ht="13.7" customHeight="1">
      <c r="A678" s="218"/>
      <c r="B678" s="96"/>
      <c r="C678" s="96"/>
      <c r="D678" s="96"/>
      <c r="E678" s="9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7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</row>
    <row r="679" spans="1:31" ht="13.7" customHeight="1">
      <c r="A679" s="218"/>
      <c r="B679" s="96"/>
      <c r="C679" s="96"/>
      <c r="D679" s="96"/>
      <c r="E679" s="9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7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</row>
    <row r="680" spans="1:31" ht="13.7" customHeight="1">
      <c r="A680" s="218"/>
      <c r="B680" s="96"/>
      <c r="C680" s="96"/>
      <c r="D680" s="96"/>
      <c r="E680" s="9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7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</row>
    <row r="681" spans="1:31" ht="13.7" customHeight="1">
      <c r="A681" s="218"/>
      <c r="B681" s="96"/>
      <c r="C681" s="96"/>
      <c r="D681" s="96"/>
      <c r="E681" s="9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7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</row>
    <row r="682" spans="1:31" ht="13.7" customHeight="1">
      <c r="A682" s="218"/>
      <c r="B682" s="96"/>
      <c r="C682" s="96"/>
      <c r="D682" s="96"/>
      <c r="E682" s="9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7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</row>
    <row r="683" spans="1:31" ht="13.7" customHeight="1">
      <c r="A683" s="218"/>
      <c r="B683" s="96"/>
      <c r="C683" s="96"/>
      <c r="D683" s="96"/>
      <c r="E683" s="9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7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</row>
    <row r="684" spans="1:31" ht="13.7" customHeight="1">
      <c r="A684" s="218"/>
      <c r="B684" s="96"/>
      <c r="C684" s="96"/>
      <c r="D684" s="96"/>
      <c r="E684" s="9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7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</row>
    <row r="685" spans="1:31" ht="13.7" customHeight="1">
      <c r="A685" s="218"/>
      <c r="B685" s="96"/>
      <c r="C685" s="96"/>
      <c r="D685" s="96"/>
      <c r="E685" s="9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7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</row>
    <row r="686" spans="1:31" ht="13.7" customHeight="1">
      <c r="A686" s="218"/>
      <c r="B686" s="96"/>
      <c r="C686" s="96"/>
      <c r="D686" s="96"/>
      <c r="E686" s="9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7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</row>
    <row r="687" spans="1:31" ht="13.7" customHeight="1">
      <c r="A687" s="218"/>
      <c r="B687" s="96"/>
      <c r="C687" s="96"/>
      <c r="D687" s="96"/>
      <c r="E687" s="9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7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</row>
    <row r="688" spans="1:31" ht="13.7" customHeight="1">
      <c r="A688" s="218"/>
      <c r="B688" s="96"/>
      <c r="C688" s="96"/>
      <c r="D688" s="96"/>
      <c r="E688" s="9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7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</row>
    <row r="689" spans="1:31" ht="13.7" customHeight="1">
      <c r="A689" s="218"/>
      <c r="B689" s="96"/>
      <c r="C689" s="96"/>
      <c r="D689" s="96"/>
      <c r="E689" s="9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7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</row>
    <row r="690" spans="1:31" ht="13.7" customHeight="1">
      <c r="A690" s="218"/>
      <c r="B690" s="96"/>
      <c r="C690" s="96"/>
      <c r="D690" s="96"/>
      <c r="E690" s="9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7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</row>
    <row r="691" spans="1:31" ht="13.7" customHeight="1">
      <c r="A691" s="218"/>
      <c r="B691" s="96"/>
      <c r="C691" s="96"/>
      <c r="D691" s="96"/>
      <c r="E691" s="9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7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</row>
    <row r="692" spans="1:31" ht="13.7" customHeight="1">
      <c r="A692" s="218"/>
      <c r="B692" s="96"/>
      <c r="C692" s="96"/>
      <c r="D692" s="96"/>
      <c r="E692" s="9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7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</row>
    <row r="693" spans="1:31" ht="13.7" customHeight="1">
      <c r="A693" s="218"/>
      <c r="B693" s="96"/>
      <c r="C693" s="96"/>
      <c r="D693" s="96"/>
      <c r="E693" s="9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7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</row>
    <row r="694" spans="1:31" ht="13.7" customHeight="1">
      <c r="A694" s="218"/>
      <c r="B694" s="96"/>
      <c r="C694" s="96"/>
      <c r="D694" s="96"/>
      <c r="E694" s="9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7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</row>
    <row r="695" spans="1:31" ht="13.7" customHeight="1">
      <c r="A695" s="218"/>
      <c r="B695" s="96"/>
      <c r="C695" s="96"/>
      <c r="D695" s="96"/>
      <c r="E695" s="9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7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</row>
    <row r="696" spans="1:31" ht="13.7" customHeight="1">
      <c r="A696" s="218"/>
      <c r="B696" s="96"/>
      <c r="C696" s="96"/>
      <c r="D696" s="96"/>
      <c r="E696" s="9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7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</row>
    <row r="697" spans="1:31" ht="13.7" customHeight="1">
      <c r="A697" s="218"/>
      <c r="B697" s="96"/>
      <c r="C697" s="96"/>
      <c r="D697" s="96"/>
      <c r="E697" s="9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7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</row>
    <row r="698" spans="1:31" ht="13.7" customHeight="1">
      <c r="A698" s="218"/>
      <c r="B698" s="96"/>
      <c r="C698" s="96"/>
      <c r="D698" s="96"/>
      <c r="E698" s="9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7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</row>
    <row r="699" spans="1:31" ht="13.7" customHeight="1">
      <c r="A699" s="218"/>
      <c r="B699" s="96"/>
      <c r="C699" s="96"/>
      <c r="D699" s="96"/>
      <c r="E699" s="9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7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</row>
    <row r="700" spans="1:31" ht="13.7" customHeight="1">
      <c r="A700" s="218"/>
      <c r="B700" s="96"/>
      <c r="C700" s="96"/>
      <c r="D700" s="96"/>
      <c r="E700" s="95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7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</row>
    <row r="701" spans="1:31" ht="13.7" customHeight="1">
      <c r="A701" s="218"/>
      <c r="B701" s="96"/>
      <c r="C701" s="96"/>
      <c r="D701" s="96"/>
      <c r="E701" s="9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7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</row>
    <row r="702" spans="1:31" ht="13.7" customHeight="1">
      <c r="A702" s="218"/>
      <c r="B702" s="96"/>
      <c r="C702" s="96"/>
      <c r="D702" s="96"/>
      <c r="E702" s="9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7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</row>
    <row r="703" spans="1:31" ht="13.7" customHeight="1">
      <c r="A703" s="218"/>
      <c r="B703" s="96"/>
      <c r="C703" s="96"/>
      <c r="D703" s="96"/>
      <c r="E703" s="9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7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</row>
    <row r="704" spans="1:31" ht="13.7" customHeight="1">
      <c r="A704" s="218"/>
      <c r="B704" s="96"/>
      <c r="C704" s="96"/>
      <c r="D704" s="96"/>
      <c r="E704" s="9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7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</row>
    <row r="705" spans="1:31" ht="13.7" customHeight="1">
      <c r="A705" s="218"/>
      <c r="B705" s="96"/>
      <c r="C705" s="96"/>
      <c r="D705" s="96"/>
      <c r="E705" s="9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7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</row>
    <row r="706" spans="1:31" ht="13.7" customHeight="1">
      <c r="A706" s="218"/>
      <c r="B706" s="96"/>
      <c r="C706" s="96"/>
      <c r="D706" s="96"/>
      <c r="E706" s="9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7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</row>
    <row r="707" spans="1:31" ht="13.7" customHeight="1">
      <c r="A707" s="218"/>
      <c r="B707" s="96"/>
      <c r="C707" s="96"/>
      <c r="D707" s="96"/>
      <c r="E707" s="9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7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</row>
    <row r="708" spans="1:31" ht="13.7" customHeight="1">
      <c r="A708" s="218"/>
      <c r="B708" s="96"/>
      <c r="C708" s="96"/>
      <c r="D708" s="96"/>
      <c r="E708" s="9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7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</row>
    <row r="709" spans="1:31" ht="13.7" customHeight="1">
      <c r="A709" s="218"/>
      <c r="B709" s="96"/>
      <c r="C709" s="96"/>
      <c r="D709" s="96"/>
      <c r="E709" s="95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7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</row>
    <row r="710" spans="1:31" ht="13.7" customHeight="1">
      <c r="A710" s="218"/>
      <c r="B710" s="96"/>
      <c r="C710" s="96"/>
      <c r="D710" s="96"/>
      <c r="E710" s="95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7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</row>
    <row r="711" spans="1:31" ht="13.7" customHeight="1">
      <c r="A711" s="218"/>
      <c r="B711" s="96"/>
      <c r="C711" s="96"/>
      <c r="D711" s="96"/>
      <c r="E711" s="95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7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</row>
    <row r="712" spans="1:31" ht="13.7" customHeight="1">
      <c r="A712" s="218"/>
      <c r="B712" s="96"/>
      <c r="C712" s="96"/>
      <c r="D712" s="96"/>
      <c r="E712" s="95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7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</row>
    <row r="713" spans="1:31" ht="13.7" customHeight="1">
      <c r="A713" s="218"/>
      <c r="B713" s="96"/>
      <c r="C713" s="96"/>
      <c r="D713" s="96"/>
      <c r="E713" s="95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7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</row>
    <row r="714" spans="1:31" ht="13.7" customHeight="1">
      <c r="A714" s="218"/>
      <c r="B714" s="96"/>
      <c r="C714" s="96"/>
      <c r="D714" s="96"/>
      <c r="E714" s="95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7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</row>
    <row r="715" spans="1:31" ht="13.7" customHeight="1">
      <c r="A715" s="218"/>
      <c r="B715" s="96"/>
      <c r="C715" s="96"/>
      <c r="D715" s="96"/>
      <c r="E715" s="95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7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</row>
    <row r="716" spans="1:31" ht="13.7" customHeight="1">
      <c r="A716" s="218"/>
      <c r="B716" s="96"/>
      <c r="C716" s="96"/>
      <c r="D716" s="96"/>
      <c r="E716" s="95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7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</row>
    <row r="717" spans="1:31" ht="13.7" customHeight="1">
      <c r="A717" s="218"/>
      <c r="B717" s="96"/>
      <c r="C717" s="96"/>
      <c r="D717" s="96"/>
      <c r="E717" s="95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7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</row>
    <row r="718" spans="1:31" ht="13.7" customHeight="1">
      <c r="A718" s="218"/>
      <c r="B718" s="96"/>
      <c r="C718" s="96"/>
      <c r="D718" s="96"/>
      <c r="E718" s="95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7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</row>
    <row r="719" spans="1:31" ht="13.7" customHeight="1">
      <c r="A719" s="218"/>
      <c r="B719" s="96"/>
      <c r="C719" s="96"/>
      <c r="D719" s="96"/>
      <c r="E719" s="95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7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</row>
    <row r="720" spans="1:31" ht="13.7" customHeight="1">
      <c r="A720" s="218"/>
      <c r="B720" s="96"/>
      <c r="C720" s="96"/>
      <c r="D720" s="96"/>
      <c r="E720" s="95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7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</row>
    <row r="721" spans="1:31" ht="13.7" customHeight="1">
      <c r="A721" s="218"/>
      <c r="B721" s="96"/>
      <c r="C721" s="96"/>
      <c r="D721" s="96"/>
      <c r="E721" s="95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7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</row>
    <row r="722" spans="1:31" ht="13.7" customHeight="1">
      <c r="A722" s="218"/>
      <c r="B722" s="96"/>
      <c r="C722" s="96"/>
      <c r="D722" s="96"/>
      <c r="E722" s="95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7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</row>
    <row r="723" spans="1:31" ht="13.7" customHeight="1">
      <c r="A723" s="218"/>
      <c r="B723" s="96"/>
      <c r="C723" s="96"/>
      <c r="D723" s="96"/>
      <c r="E723" s="95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7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</row>
    <row r="724" spans="1:31" ht="13.7" customHeight="1">
      <c r="A724" s="218"/>
      <c r="B724" s="96"/>
      <c r="C724" s="96"/>
      <c r="D724" s="96"/>
      <c r="E724" s="95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7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</row>
    <row r="725" spans="1:31" ht="13.7" customHeight="1">
      <c r="A725" s="218"/>
      <c r="B725" s="96"/>
      <c r="C725" s="96"/>
      <c r="D725" s="96"/>
      <c r="E725" s="95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7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</row>
    <row r="726" spans="1:31" ht="13.7" customHeight="1">
      <c r="A726" s="218"/>
      <c r="B726" s="96"/>
      <c r="C726" s="96"/>
      <c r="D726" s="96"/>
      <c r="E726" s="95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7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</row>
    <row r="727" spans="1:31" ht="13.7" customHeight="1">
      <c r="A727" s="218"/>
      <c r="B727" s="96"/>
      <c r="C727" s="96"/>
      <c r="D727" s="96"/>
      <c r="E727" s="95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7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</row>
    <row r="728" spans="1:31" ht="13.7" customHeight="1">
      <c r="A728" s="218"/>
      <c r="B728" s="96"/>
      <c r="C728" s="96"/>
      <c r="D728" s="96"/>
      <c r="E728" s="95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7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</row>
    <row r="729" spans="1:31" ht="13.7" customHeight="1">
      <c r="A729" s="218"/>
      <c r="B729" s="96"/>
      <c r="C729" s="96"/>
      <c r="D729" s="96"/>
      <c r="E729" s="95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7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</row>
    <row r="730" spans="1:31" ht="13.7" customHeight="1">
      <c r="A730" s="218"/>
      <c r="B730" s="96"/>
      <c r="C730" s="96"/>
      <c r="D730" s="96"/>
      <c r="E730" s="95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7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</row>
    <row r="731" spans="1:31" ht="13.7" customHeight="1">
      <c r="A731" s="218"/>
      <c r="B731" s="96"/>
      <c r="C731" s="96"/>
      <c r="D731" s="96"/>
      <c r="E731" s="95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7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</row>
    <row r="732" spans="1:31" ht="13.7" customHeight="1">
      <c r="A732" s="218"/>
      <c r="B732" s="96"/>
      <c r="C732" s="96"/>
      <c r="D732" s="96"/>
      <c r="E732" s="95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7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</row>
    <row r="733" spans="1:31" ht="13.7" customHeight="1">
      <c r="A733" s="218"/>
      <c r="B733" s="96"/>
      <c r="C733" s="96"/>
      <c r="D733" s="96"/>
      <c r="E733" s="95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7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</row>
    <row r="734" spans="1:31" ht="13.7" customHeight="1">
      <c r="A734" s="218"/>
      <c r="B734" s="96"/>
      <c r="C734" s="96"/>
      <c r="D734" s="96"/>
      <c r="E734" s="95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7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</row>
    <row r="735" spans="1:31" ht="13.7" customHeight="1">
      <c r="A735" s="218"/>
      <c r="B735" s="96"/>
      <c r="C735" s="96"/>
      <c r="D735" s="96"/>
      <c r="E735" s="95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7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</row>
    <row r="736" spans="1:31" ht="13.7" customHeight="1">
      <c r="A736" s="218"/>
      <c r="B736" s="96"/>
      <c r="C736" s="96"/>
      <c r="D736" s="96"/>
      <c r="E736" s="95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7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</row>
    <row r="737" spans="1:31" ht="13.7" customHeight="1">
      <c r="A737" s="218"/>
      <c r="B737" s="96"/>
      <c r="C737" s="96"/>
      <c r="D737" s="96"/>
      <c r="E737" s="95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7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</row>
    <row r="738" spans="1:31" ht="13.7" customHeight="1">
      <c r="A738" s="218"/>
      <c r="B738" s="96"/>
      <c r="C738" s="96"/>
      <c r="D738" s="96"/>
      <c r="E738" s="95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7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</row>
    <row r="739" spans="1:31" ht="13.7" customHeight="1">
      <c r="A739" s="218"/>
      <c r="B739" s="96"/>
      <c r="C739" s="96"/>
      <c r="D739" s="96"/>
      <c r="E739" s="95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7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</row>
    <row r="740" spans="1:31" ht="13.7" customHeight="1">
      <c r="A740" s="218"/>
      <c r="B740" s="96"/>
      <c r="C740" s="96"/>
      <c r="D740" s="96"/>
      <c r="E740" s="95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7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</row>
    <row r="741" spans="1:31" ht="13.7" customHeight="1">
      <c r="A741" s="218"/>
      <c r="B741" s="96"/>
      <c r="C741" s="96"/>
      <c r="D741" s="96"/>
      <c r="E741" s="95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7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</row>
    <row r="742" spans="1:31" ht="13.7" customHeight="1">
      <c r="A742" s="218"/>
      <c r="B742" s="96"/>
      <c r="C742" s="96"/>
      <c r="D742" s="96"/>
      <c r="E742" s="95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7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</row>
    <row r="743" spans="1:31" ht="13.7" customHeight="1">
      <c r="A743" s="218"/>
      <c r="B743" s="96"/>
      <c r="C743" s="96"/>
      <c r="D743" s="96"/>
      <c r="E743" s="95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7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</row>
    <row r="744" spans="1:31" ht="13.7" customHeight="1">
      <c r="A744" s="218"/>
      <c r="B744" s="96"/>
      <c r="C744" s="96"/>
      <c r="D744" s="96"/>
      <c r="E744" s="95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7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</row>
    <row r="745" spans="1:31" ht="13.7" customHeight="1">
      <c r="A745" s="218"/>
      <c r="B745" s="96"/>
      <c r="C745" s="96"/>
      <c r="D745" s="96"/>
      <c r="E745" s="95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7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</row>
    <row r="746" spans="1:31" ht="13.7" customHeight="1">
      <c r="A746" s="218"/>
      <c r="B746" s="96"/>
      <c r="C746" s="96"/>
      <c r="D746" s="96"/>
      <c r="E746" s="95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7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</row>
    <row r="747" spans="1:31" ht="13.7" customHeight="1">
      <c r="A747" s="218"/>
      <c r="B747" s="96"/>
      <c r="C747" s="96"/>
      <c r="D747" s="96"/>
      <c r="E747" s="95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7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</row>
    <row r="748" spans="1:31" ht="13.7" customHeight="1">
      <c r="A748" s="218"/>
      <c r="B748" s="96"/>
      <c r="C748" s="96"/>
      <c r="D748" s="96"/>
      <c r="E748" s="95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7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</row>
    <row r="749" spans="1:31" ht="13.7" customHeight="1">
      <c r="A749" s="218"/>
      <c r="B749" s="96"/>
      <c r="C749" s="96"/>
      <c r="D749" s="96"/>
      <c r="E749" s="95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7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</row>
    <row r="750" spans="1:31" ht="13.7" customHeight="1">
      <c r="A750" s="218"/>
      <c r="B750" s="96"/>
      <c r="C750" s="96"/>
      <c r="D750" s="96"/>
      <c r="E750" s="95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7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</row>
    <row r="751" spans="1:31" ht="13.7" customHeight="1">
      <c r="A751" s="218"/>
      <c r="B751" s="96"/>
      <c r="C751" s="96"/>
      <c r="D751" s="96"/>
      <c r="E751" s="95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7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</row>
    <row r="752" spans="1:31" ht="13.7" customHeight="1">
      <c r="A752" s="218"/>
      <c r="B752" s="96"/>
      <c r="C752" s="96"/>
      <c r="D752" s="96"/>
      <c r="E752" s="95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7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</row>
    <row r="753" spans="1:31" ht="13.7" customHeight="1">
      <c r="A753" s="218"/>
      <c r="B753" s="96"/>
      <c r="C753" s="96"/>
      <c r="D753" s="96"/>
      <c r="E753" s="95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7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</row>
    <row r="754" spans="1:31" ht="13.7" customHeight="1">
      <c r="A754" s="218"/>
      <c r="B754" s="96"/>
      <c r="C754" s="96"/>
      <c r="D754" s="96"/>
      <c r="E754" s="95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7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</row>
    <row r="755" spans="1:31" ht="13.7" customHeight="1">
      <c r="A755" s="218"/>
      <c r="B755" s="96"/>
      <c r="C755" s="96"/>
      <c r="D755" s="96"/>
      <c r="E755" s="95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7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</row>
    <row r="756" spans="1:31" ht="13.7" customHeight="1">
      <c r="A756" s="218"/>
      <c r="B756" s="96"/>
      <c r="C756" s="96"/>
      <c r="D756" s="96"/>
      <c r="E756" s="95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7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</row>
    <row r="757" spans="1:31" ht="13.7" customHeight="1">
      <c r="A757" s="218"/>
      <c r="B757" s="96"/>
      <c r="C757" s="96"/>
      <c r="D757" s="96"/>
      <c r="E757" s="95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7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</row>
    <row r="758" spans="1:31" ht="13.7" customHeight="1">
      <c r="A758" s="218"/>
      <c r="B758" s="96"/>
      <c r="C758" s="96"/>
      <c r="D758" s="96"/>
      <c r="E758" s="95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7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</row>
    <row r="759" spans="1:31" ht="13.7" customHeight="1">
      <c r="A759" s="218"/>
      <c r="B759" s="96"/>
      <c r="C759" s="96"/>
      <c r="D759" s="96"/>
      <c r="E759" s="95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7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</row>
    <row r="760" spans="1:31" ht="13.7" customHeight="1">
      <c r="A760" s="218"/>
      <c r="B760" s="96"/>
      <c r="C760" s="96"/>
      <c r="D760" s="96"/>
      <c r="E760" s="95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7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</row>
    <row r="761" spans="1:31" ht="13.7" customHeight="1">
      <c r="A761" s="218"/>
      <c r="B761" s="96"/>
      <c r="C761" s="96"/>
      <c r="D761" s="96"/>
      <c r="E761" s="95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7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</row>
    <row r="762" spans="1:31" ht="13.7" customHeight="1">
      <c r="A762" s="218"/>
      <c r="B762" s="96"/>
      <c r="C762" s="96"/>
      <c r="D762" s="96"/>
      <c r="E762" s="95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7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</row>
    <row r="763" spans="1:31" ht="13.7" customHeight="1">
      <c r="A763" s="218"/>
      <c r="B763" s="96"/>
      <c r="C763" s="96"/>
      <c r="D763" s="96"/>
      <c r="E763" s="95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7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</row>
    <row r="764" spans="1:31" ht="13.7" customHeight="1">
      <c r="A764" s="218"/>
      <c r="B764" s="96"/>
      <c r="C764" s="96"/>
      <c r="D764" s="96"/>
      <c r="E764" s="95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7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</row>
    <row r="765" spans="1:31" ht="13.7" customHeight="1">
      <c r="A765" s="218"/>
      <c r="B765" s="96"/>
      <c r="C765" s="96"/>
      <c r="D765" s="96"/>
      <c r="E765" s="95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7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</row>
    <row r="766" spans="1:31" ht="13.7" customHeight="1">
      <c r="A766" s="218"/>
      <c r="B766" s="96"/>
      <c r="C766" s="96"/>
      <c r="D766" s="96"/>
      <c r="E766" s="95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7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</row>
    <row r="767" spans="1:31" ht="13.7" customHeight="1">
      <c r="A767" s="218"/>
      <c r="B767" s="96"/>
      <c r="C767" s="96"/>
      <c r="D767" s="96"/>
      <c r="E767" s="95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7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</row>
    <row r="768" spans="1:31" ht="13.7" customHeight="1">
      <c r="A768" s="218"/>
      <c r="B768" s="96"/>
      <c r="C768" s="96"/>
      <c r="D768" s="96"/>
      <c r="E768" s="95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7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</row>
    <row r="769" spans="1:31" ht="13.7" customHeight="1">
      <c r="A769" s="218"/>
      <c r="B769" s="96"/>
      <c r="C769" s="96"/>
      <c r="D769" s="96"/>
      <c r="E769" s="95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7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</row>
    <row r="770" spans="1:31" ht="13.7" customHeight="1">
      <c r="A770" s="218"/>
      <c r="B770" s="96"/>
      <c r="C770" s="96"/>
      <c r="D770" s="96"/>
      <c r="E770" s="95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7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</row>
    <row r="771" spans="1:31" ht="13.7" customHeight="1">
      <c r="A771" s="218"/>
      <c r="B771" s="96"/>
      <c r="C771" s="96"/>
      <c r="D771" s="96"/>
      <c r="E771" s="95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7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</row>
    <row r="772" spans="1:31" ht="13.7" customHeight="1">
      <c r="A772" s="218"/>
      <c r="B772" s="96"/>
      <c r="C772" s="96"/>
      <c r="D772" s="96"/>
      <c r="E772" s="95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7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</row>
    <row r="773" spans="1:31" ht="13.7" customHeight="1">
      <c r="A773" s="218"/>
      <c r="B773" s="96"/>
      <c r="C773" s="96"/>
      <c r="D773" s="96"/>
      <c r="E773" s="95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7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</row>
    <row r="774" spans="1:31" ht="13.7" customHeight="1">
      <c r="A774" s="218"/>
      <c r="B774" s="96"/>
      <c r="C774" s="96"/>
      <c r="D774" s="96"/>
      <c r="E774" s="95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7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</row>
    <row r="775" spans="1:31" ht="13.7" customHeight="1">
      <c r="A775" s="218"/>
      <c r="B775" s="96"/>
      <c r="C775" s="96"/>
      <c r="D775" s="96"/>
      <c r="E775" s="95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7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</row>
    <row r="776" spans="1:31" ht="13.7" customHeight="1">
      <c r="A776" s="218"/>
      <c r="B776" s="96"/>
      <c r="C776" s="96"/>
      <c r="D776" s="96"/>
      <c r="E776" s="95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7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</row>
    <row r="777" spans="1:31" ht="13.7" customHeight="1">
      <c r="A777" s="218"/>
      <c r="B777" s="96"/>
      <c r="C777" s="96"/>
      <c r="D777" s="96"/>
      <c r="E777" s="95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7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</row>
    <row r="778" spans="1:31" ht="13.7" customHeight="1">
      <c r="A778" s="218"/>
      <c r="B778" s="96"/>
      <c r="C778" s="96"/>
      <c r="D778" s="96"/>
      <c r="E778" s="95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7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</row>
    <row r="779" spans="1:31" ht="13.7" customHeight="1">
      <c r="A779" s="218"/>
      <c r="B779" s="96"/>
      <c r="C779" s="96"/>
      <c r="D779" s="96"/>
      <c r="E779" s="95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7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</row>
    <row r="780" spans="1:31" ht="13.7" customHeight="1">
      <c r="A780" s="218"/>
      <c r="B780" s="96"/>
      <c r="C780" s="96"/>
      <c r="D780" s="96"/>
      <c r="E780" s="95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7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</row>
    <row r="781" spans="1:31" ht="13.7" customHeight="1">
      <c r="A781" s="218"/>
      <c r="B781" s="96"/>
      <c r="C781" s="96"/>
      <c r="D781" s="96"/>
      <c r="E781" s="95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7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</row>
    <row r="782" spans="1:31" ht="13.7" customHeight="1">
      <c r="A782" s="218"/>
      <c r="B782" s="96"/>
      <c r="C782" s="96"/>
      <c r="D782" s="96"/>
      <c r="E782" s="95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7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</row>
    <row r="783" spans="1:31" ht="13.7" customHeight="1">
      <c r="A783" s="218"/>
      <c r="B783" s="96"/>
      <c r="C783" s="96"/>
      <c r="D783" s="96"/>
      <c r="E783" s="95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7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</row>
    <row r="784" spans="1:31" ht="13.7" customHeight="1">
      <c r="A784" s="218"/>
      <c r="B784" s="96"/>
      <c r="C784" s="96"/>
      <c r="D784" s="96"/>
      <c r="E784" s="95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7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</row>
    <row r="785" spans="1:31" ht="13.7" customHeight="1">
      <c r="A785" s="218"/>
      <c r="B785" s="96"/>
      <c r="C785" s="96"/>
      <c r="D785" s="96"/>
      <c r="E785" s="95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7"/>
      <c r="T785" s="96"/>
      <c r="U785" s="96"/>
      <c r="V785" s="96"/>
      <c r="W785" s="96"/>
      <c r="X785" s="96"/>
      <c r="Y785" s="96"/>
      <c r="Z785" s="96"/>
      <c r="AA785" s="96"/>
      <c r="AB785" s="96"/>
      <c r="AC785" s="96"/>
      <c r="AD785" s="96"/>
      <c r="AE785" s="96"/>
    </row>
    <row r="786" spans="1:31" ht="13.7" customHeight="1">
      <c r="A786" s="218"/>
      <c r="B786" s="96"/>
      <c r="C786" s="96"/>
      <c r="D786" s="96"/>
      <c r="E786" s="95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7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</row>
    <row r="787" spans="1:31" ht="13.7" customHeight="1">
      <c r="A787" s="218"/>
      <c r="B787" s="96"/>
      <c r="C787" s="96"/>
      <c r="D787" s="96"/>
      <c r="E787" s="95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7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</row>
    <row r="788" spans="1:31" ht="13.7" customHeight="1">
      <c r="A788" s="218"/>
      <c r="B788" s="96"/>
      <c r="C788" s="96"/>
      <c r="D788" s="96"/>
      <c r="E788" s="95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7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</row>
    <row r="789" spans="1:31" ht="13.7" customHeight="1">
      <c r="A789" s="218"/>
      <c r="B789" s="96"/>
      <c r="C789" s="96"/>
      <c r="D789" s="96"/>
      <c r="E789" s="95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7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</row>
    <row r="790" spans="1:31" ht="13.7" customHeight="1">
      <c r="A790" s="218"/>
      <c r="B790" s="96"/>
      <c r="C790" s="96"/>
      <c r="D790" s="96"/>
      <c r="E790" s="95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7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</row>
    <row r="791" spans="1:31" ht="13.7" customHeight="1">
      <c r="A791" s="218"/>
      <c r="B791" s="96"/>
      <c r="C791" s="96"/>
      <c r="D791" s="96"/>
      <c r="E791" s="95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7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</row>
    <row r="792" spans="1:31" ht="13.7" customHeight="1">
      <c r="A792" s="218"/>
      <c r="B792" s="96"/>
      <c r="C792" s="96"/>
      <c r="D792" s="96"/>
      <c r="E792" s="95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7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</row>
    <row r="793" spans="1:31" ht="13.7" customHeight="1">
      <c r="A793" s="218"/>
      <c r="B793" s="96"/>
      <c r="C793" s="96"/>
      <c r="D793" s="96"/>
      <c r="E793" s="95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7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</row>
    <row r="794" spans="1:31" ht="13.7" customHeight="1">
      <c r="A794" s="218"/>
      <c r="B794" s="96"/>
      <c r="C794" s="96"/>
      <c r="D794" s="96"/>
      <c r="E794" s="95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7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</row>
    <row r="795" spans="1:31" ht="13.7" customHeight="1">
      <c r="A795" s="218"/>
      <c r="B795" s="96"/>
      <c r="C795" s="96"/>
      <c r="D795" s="96"/>
      <c r="E795" s="95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7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</row>
    <row r="796" spans="1:31" ht="13.7" customHeight="1">
      <c r="A796" s="218"/>
      <c r="B796" s="96"/>
      <c r="C796" s="96"/>
      <c r="D796" s="96"/>
      <c r="E796" s="95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7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</row>
    <row r="797" spans="1:31" ht="13.7" customHeight="1">
      <c r="A797" s="218"/>
      <c r="B797" s="96"/>
      <c r="C797" s="96"/>
      <c r="D797" s="96"/>
      <c r="E797" s="95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7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</row>
    <row r="798" spans="1:31" ht="13.7" customHeight="1">
      <c r="A798" s="218"/>
      <c r="B798" s="96"/>
      <c r="C798" s="96"/>
      <c r="D798" s="96"/>
      <c r="E798" s="95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7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</row>
    <row r="799" spans="1:31" ht="13.7" customHeight="1">
      <c r="A799" s="218"/>
      <c r="B799" s="96"/>
      <c r="C799" s="96"/>
      <c r="D799" s="96"/>
      <c r="E799" s="95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7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</row>
    <row r="800" spans="1:31" ht="13.7" customHeight="1">
      <c r="A800" s="218"/>
      <c r="B800" s="96"/>
      <c r="C800" s="96"/>
      <c r="D800" s="96"/>
      <c r="E800" s="95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7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</row>
    <row r="801" spans="1:31" ht="13.7" customHeight="1">
      <c r="A801" s="218"/>
      <c r="B801" s="96"/>
      <c r="C801" s="96"/>
      <c r="D801" s="96"/>
      <c r="E801" s="95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7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</row>
    <row r="802" spans="1:31" ht="13.7" customHeight="1">
      <c r="A802" s="218"/>
      <c r="B802" s="96"/>
      <c r="C802" s="96"/>
      <c r="D802" s="96"/>
      <c r="E802" s="95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7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</row>
    <row r="803" spans="1:31" ht="13.7" customHeight="1">
      <c r="A803" s="218"/>
      <c r="B803" s="96"/>
      <c r="C803" s="96"/>
      <c r="D803" s="96"/>
      <c r="E803" s="95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7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</row>
    <row r="804" spans="1:31" ht="13.7" customHeight="1">
      <c r="A804" s="218"/>
      <c r="B804" s="96"/>
      <c r="C804" s="96"/>
      <c r="D804" s="96"/>
      <c r="E804" s="95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7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</row>
    <row r="805" spans="1:31" ht="13.7" customHeight="1">
      <c r="A805" s="218"/>
      <c r="B805" s="96"/>
      <c r="C805" s="96"/>
      <c r="D805" s="96"/>
      <c r="E805" s="95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7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</row>
    <row r="806" spans="1:31" ht="13.7" customHeight="1">
      <c r="A806" s="218"/>
      <c r="B806" s="96"/>
      <c r="C806" s="96"/>
      <c r="D806" s="96"/>
      <c r="E806" s="95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7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</row>
    <row r="807" spans="1:31" ht="13.7" customHeight="1">
      <c r="A807" s="218"/>
      <c r="B807" s="96"/>
      <c r="C807" s="96"/>
      <c r="D807" s="96"/>
      <c r="E807" s="95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7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</row>
    <row r="808" spans="1:31" ht="13.7" customHeight="1">
      <c r="A808" s="218"/>
      <c r="B808" s="96"/>
      <c r="C808" s="96"/>
      <c r="D808" s="96"/>
      <c r="E808" s="95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7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</row>
    <row r="809" spans="1:31" ht="13.7" customHeight="1">
      <c r="A809" s="218"/>
      <c r="B809" s="96"/>
      <c r="C809" s="96"/>
      <c r="D809" s="96"/>
      <c r="E809" s="95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7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</row>
    <row r="810" spans="1:31" ht="13.7" customHeight="1">
      <c r="A810" s="218"/>
      <c r="B810" s="96"/>
      <c r="C810" s="96"/>
      <c r="D810" s="96"/>
      <c r="E810" s="95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7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</row>
    <row r="811" spans="1:31" ht="13.7" customHeight="1">
      <c r="A811" s="218"/>
      <c r="B811" s="96"/>
      <c r="C811" s="96"/>
      <c r="D811" s="96"/>
      <c r="E811" s="95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7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</row>
    <row r="812" spans="1:31" ht="13.7" customHeight="1">
      <c r="A812" s="218"/>
      <c r="B812" s="96"/>
      <c r="C812" s="96"/>
      <c r="D812" s="96"/>
      <c r="E812" s="95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7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</row>
    <row r="813" spans="1:31" ht="13.7" customHeight="1">
      <c r="A813" s="218"/>
      <c r="B813" s="96"/>
      <c r="C813" s="96"/>
      <c r="D813" s="96"/>
      <c r="E813" s="95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7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</row>
    <row r="814" spans="1:31" ht="13.7" customHeight="1">
      <c r="A814" s="218"/>
      <c r="B814" s="96"/>
      <c r="C814" s="96"/>
      <c r="D814" s="96"/>
      <c r="E814" s="95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7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</row>
    <row r="815" spans="1:31" ht="13.7" customHeight="1">
      <c r="A815" s="218"/>
      <c r="B815" s="96"/>
      <c r="C815" s="96"/>
      <c r="D815" s="96"/>
      <c r="E815" s="95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7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</row>
    <row r="816" spans="1:31" ht="13.7" customHeight="1">
      <c r="A816" s="218"/>
      <c r="B816" s="96"/>
      <c r="C816" s="96"/>
      <c r="D816" s="96"/>
      <c r="E816" s="95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7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</row>
    <row r="817" spans="1:31" ht="13.7" customHeight="1">
      <c r="A817" s="218"/>
      <c r="B817" s="96"/>
      <c r="C817" s="96"/>
      <c r="D817" s="96"/>
      <c r="E817" s="95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7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</row>
    <row r="818" spans="1:31" ht="13.7" customHeight="1">
      <c r="A818" s="218"/>
      <c r="B818" s="96"/>
      <c r="C818" s="96"/>
      <c r="D818" s="96"/>
      <c r="E818" s="95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7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</row>
    <row r="819" spans="1:31" ht="13.7" customHeight="1">
      <c r="A819" s="218"/>
      <c r="B819" s="96"/>
      <c r="C819" s="96"/>
      <c r="D819" s="96"/>
      <c r="E819" s="95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7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</row>
    <row r="820" spans="1:31" ht="13.7" customHeight="1">
      <c r="A820" s="218"/>
      <c r="B820" s="96"/>
      <c r="C820" s="96"/>
      <c r="D820" s="96"/>
      <c r="E820" s="95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7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</row>
    <row r="821" spans="1:31" ht="13.7" customHeight="1">
      <c r="A821" s="218"/>
      <c r="B821" s="96"/>
      <c r="C821" s="96"/>
      <c r="D821" s="96"/>
      <c r="E821" s="95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7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</row>
    <row r="822" spans="1:31" ht="13.7" customHeight="1">
      <c r="A822" s="218"/>
      <c r="B822" s="96"/>
      <c r="C822" s="96"/>
      <c r="D822" s="96"/>
      <c r="E822" s="95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7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</row>
    <row r="823" spans="1:31" ht="13.7" customHeight="1">
      <c r="A823" s="218"/>
      <c r="B823" s="96"/>
      <c r="C823" s="96"/>
      <c r="D823" s="96"/>
      <c r="E823" s="95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7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</row>
    <row r="824" spans="1:31" ht="13.7" customHeight="1">
      <c r="A824" s="218"/>
      <c r="B824" s="96"/>
      <c r="C824" s="96"/>
      <c r="D824" s="96"/>
      <c r="E824" s="95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7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</row>
    <row r="825" spans="1:31" ht="13.7" customHeight="1">
      <c r="A825" s="218"/>
      <c r="B825" s="96"/>
      <c r="C825" s="96"/>
      <c r="D825" s="96"/>
      <c r="E825" s="95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7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</row>
    <row r="826" spans="1:31" ht="13.7" customHeight="1">
      <c r="A826" s="218"/>
      <c r="B826" s="96"/>
      <c r="C826" s="96"/>
      <c r="D826" s="96"/>
      <c r="E826" s="95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7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</row>
    <row r="827" spans="1:31" ht="13.7" customHeight="1">
      <c r="A827" s="218"/>
      <c r="B827" s="96"/>
      <c r="C827" s="96"/>
      <c r="D827" s="96"/>
      <c r="E827" s="95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7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</row>
    <row r="828" spans="1:31" ht="13.7" customHeight="1">
      <c r="A828" s="218"/>
      <c r="B828" s="96"/>
      <c r="C828" s="96"/>
      <c r="D828" s="96"/>
      <c r="E828" s="95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7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</row>
    <row r="829" spans="1:31" ht="13.7" customHeight="1">
      <c r="A829" s="218"/>
      <c r="B829" s="96"/>
      <c r="C829" s="96"/>
      <c r="D829" s="96"/>
      <c r="E829" s="95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7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</row>
    <row r="830" spans="1:31" ht="13.7" customHeight="1">
      <c r="A830" s="218"/>
      <c r="B830" s="96"/>
      <c r="C830" s="96"/>
      <c r="D830" s="96"/>
      <c r="E830" s="95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7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</row>
    <row r="831" spans="1:31" ht="13.7" customHeight="1">
      <c r="A831" s="218"/>
      <c r="B831" s="96"/>
      <c r="C831" s="96"/>
      <c r="D831" s="96"/>
      <c r="E831" s="95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7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</row>
    <row r="832" spans="1:31" ht="13.7" customHeight="1">
      <c r="A832" s="218"/>
      <c r="B832" s="96"/>
      <c r="C832" s="96"/>
      <c r="D832" s="96"/>
      <c r="E832" s="95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7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</row>
    <row r="833" spans="1:31" ht="13.7" customHeight="1">
      <c r="A833" s="218"/>
      <c r="B833" s="96"/>
      <c r="C833" s="96"/>
      <c r="D833" s="96"/>
      <c r="E833" s="95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7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</row>
    <row r="834" spans="1:31" ht="13.7" customHeight="1">
      <c r="A834" s="218"/>
      <c r="B834" s="96"/>
      <c r="C834" s="96"/>
      <c r="D834" s="96"/>
      <c r="E834" s="95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7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</row>
    <row r="835" spans="1:31" ht="13.7" customHeight="1">
      <c r="A835" s="218"/>
      <c r="B835" s="96"/>
      <c r="C835" s="96"/>
      <c r="D835" s="96"/>
      <c r="E835" s="95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7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</row>
    <row r="836" spans="1:31" ht="13.7" customHeight="1">
      <c r="A836" s="218"/>
      <c r="B836" s="96"/>
      <c r="C836" s="96"/>
      <c r="D836" s="96"/>
      <c r="E836" s="95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7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</row>
    <row r="837" spans="1:31" ht="13.7" customHeight="1">
      <c r="A837" s="218"/>
      <c r="B837" s="96"/>
      <c r="C837" s="96"/>
      <c r="D837" s="96"/>
      <c r="E837" s="95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7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</row>
    <row r="838" spans="1:31" ht="13.7" customHeight="1">
      <c r="A838" s="218"/>
      <c r="B838" s="96"/>
      <c r="C838" s="96"/>
      <c r="D838" s="96"/>
      <c r="E838" s="95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7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</row>
    <row r="839" spans="1:31" ht="13.7" customHeight="1">
      <c r="A839" s="218"/>
      <c r="B839" s="96"/>
      <c r="C839" s="96"/>
      <c r="D839" s="96"/>
      <c r="E839" s="95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7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</row>
    <row r="840" spans="1:31" ht="13.7" customHeight="1">
      <c r="A840" s="218"/>
      <c r="B840" s="96"/>
      <c r="C840" s="96"/>
      <c r="D840" s="96"/>
      <c r="E840" s="95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7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</row>
    <row r="841" spans="1:31" ht="13.7" customHeight="1">
      <c r="A841" s="218"/>
      <c r="B841" s="96"/>
      <c r="C841" s="96"/>
      <c r="D841" s="96"/>
      <c r="E841" s="95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7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</row>
    <row r="842" spans="1:31" ht="13.7" customHeight="1">
      <c r="A842" s="218"/>
      <c r="B842" s="96"/>
      <c r="C842" s="96"/>
      <c r="D842" s="96"/>
      <c r="E842" s="95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7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</row>
    <row r="843" spans="1:31" ht="13.7" customHeight="1">
      <c r="A843" s="218"/>
      <c r="B843" s="96"/>
      <c r="C843" s="96"/>
      <c r="D843" s="96"/>
      <c r="E843" s="95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7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</row>
    <row r="844" spans="1:31" ht="13.7" customHeight="1">
      <c r="A844" s="218"/>
      <c r="B844" s="96"/>
      <c r="C844" s="96"/>
      <c r="D844" s="96"/>
      <c r="E844" s="95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7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</row>
    <row r="845" spans="1:31" ht="13.7" customHeight="1">
      <c r="A845" s="218"/>
      <c r="B845" s="96"/>
      <c r="C845" s="96"/>
      <c r="D845" s="96"/>
      <c r="E845" s="95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7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</row>
    <row r="846" spans="1:31" ht="13.7" customHeight="1">
      <c r="A846" s="218"/>
      <c r="B846" s="96"/>
      <c r="C846" s="96"/>
      <c r="D846" s="96"/>
      <c r="E846" s="95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7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</row>
    <row r="847" spans="1:31" ht="13.7" customHeight="1">
      <c r="A847" s="218"/>
      <c r="B847" s="96"/>
      <c r="C847" s="96"/>
      <c r="D847" s="96"/>
      <c r="E847" s="95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7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</row>
    <row r="848" spans="1:31" ht="13.7" customHeight="1">
      <c r="A848" s="218"/>
      <c r="B848" s="96"/>
      <c r="C848" s="96"/>
      <c r="D848" s="96"/>
      <c r="E848" s="95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7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</row>
    <row r="849" spans="1:31" ht="13.7" customHeight="1">
      <c r="A849" s="218"/>
      <c r="B849" s="96"/>
      <c r="C849" s="96"/>
      <c r="D849" s="96"/>
      <c r="E849" s="95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7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</row>
    <row r="850" spans="1:31" ht="13.7" customHeight="1">
      <c r="A850" s="218"/>
      <c r="B850" s="96"/>
      <c r="C850" s="96"/>
      <c r="D850" s="96"/>
      <c r="E850" s="95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7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</row>
    <row r="851" spans="1:31" ht="13.7" customHeight="1">
      <c r="A851" s="218"/>
      <c r="B851" s="96"/>
      <c r="C851" s="96"/>
      <c r="D851" s="96"/>
      <c r="E851" s="95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7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</row>
    <row r="852" spans="1:31" ht="13.7" customHeight="1">
      <c r="A852" s="218"/>
      <c r="B852" s="96"/>
      <c r="C852" s="96"/>
      <c r="D852" s="96"/>
      <c r="E852" s="95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7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</row>
    <row r="853" spans="1:31" ht="13.7" customHeight="1">
      <c r="A853" s="218"/>
      <c r="B853" s="96"/>
      <c r="C853" s="96"/>
      <c r="D853" s="96"/>
      <c r="E853" s="95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7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</row>
    <row r="854" spans="1:31" ht="13.7" customHeight="1">
      <c r="A854" s="218"/>
      <c r="B854" s="96"/>
      <c r="C854" s="96"/>
      <c r="D854" s="96"/>
      <c r="E854" s="95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7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</row>
    <row r="855" spans="1:31" ht="13.7" customHeight="1">
      <c r="A855" s="218"/>
      <c r="B855" s="96"/>
      <c r="C855" s="96"/>
      <c r="D855" s="96"/>
      <c r="E855" s="95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7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</row>
    <row r="856" spans="1:31" ht="13.7" customHeight="1">
      <c r="A856" s="218"/>
      <c r="B856" s="96"/>
      <c r="C856" s="96"/>
      <c r="D856" s="96"/>
      <c r="E856" s="95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7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</row>
    <row r="857" spans="1:31" ht="13.7" customHeight="1">
      <c r="A857" s="218"/>
      <c r="B857" s="96"/>
      <c r="C857" s="96"/>
      <c r="D857" s="96"/>
      <c r="E857" s="95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7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</row>
    <row r="858" spans="1:31" ht="13.7" customHeight="1">
      <c r="A858" s="218"/>
      <c r="B858" s="96"/>
      <c r="C858" s="96"/>
      <c r="D858" s="96"/>
      <c r="E858" s="95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7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</row>
    <row r="859" spans="1:31" ht="13.7" customHeight="1">
      <c r="A859" s="218"/>
      <c r="B859" s="96"/>
      <c r="C859" s="96"/>
      <c r="D859" s="96"/>
      <c r="E859" s="95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7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</row>
    <row r="860" spans="1:31" ht="13.7" customHeight="1">
      <c r="A860" s="218"/>
      <c r="B860" s="96"/>
      <c r="C860" s="96"/>
      <c r="D860" s="96"/>
      <c r="E860" s="95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7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</row>
    <row r="861" spans="1:31" ht="13.7" customHeight="1">
      <c r="A861" s="218"/>
      <c r="B861" s="96"/>
      <c r="C861" s="96"/>
      <c r="D861" s="96"/>
      <c r="E861" s="95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7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</row>
    <row r="862" spans="1:31" ht="13.7" customHeight="1">
      <c r="A862" s="218"/>
      <c r="B862" s="96"/>
      <c r="C862" s="96"/>
      <c r="D862" s="96"/>
      <c r="E862" s="95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7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</row>
    <row r="863" spans="1:31" ht="13.7" customHeight="1">
      <c r="A863" s="218"/>
      <c r="B863" s="96"/>
      <c r="C863" s="96"/>
      <c r="D863" s="96"/>
      <c r="E863" s="95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7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</row>
    <row r="864" spans="1:31" ht="13.7" customHeight="1">
      <c r="A864" s="218"/>
      <c r="B864" s="96"/>
      <c r="C864" s="96"/>
      <c r="D864" s="96"/>
      <c r="E864" s="95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7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</row>
    <row r="865" spans="1:31" ht="13.7" customHeight="1">
      <c r="A865" s="218"/>
      <c r="B865" s="96"/>
      <c r="C865" s="96"/>
      <c r="D865" s="96"/>
      <c r="E865" s="95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7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</row>
    <row r="866" spans="1:31" ht="13.7" customHeight="1">
      <c r="A866" s="218"/>
      <c r="B866" s="96"/>
      <c r="C866" s="96"/>
      <c r="D866" s="96"/>
      <c r="E866" s="95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7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</row>
    <row r="867" spans="1:31" ht="13.7" customHeight="1">
      <c r="A867" s="218"/>
      <c r="B867" s="96"/>
      <c r="C867" s="96"/>
      <c r="D867" s="96"/>
      <c r="E867" s="95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7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</row>
    <row r="868" spans="1:31" ht="13.7" customHeight="1">
      <c r="A868" s="218"/>
      <c r="B868" s="96"/>
      <c r="C868" s="96"/>
      <c r="D868" s="96"/>
      <c r="E868" s="95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7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</row>
    <row r="869" spans="1:31" ht="13.7" customHeight="1">
      <c r="A869" s="218"/>
      <c r="B869" s="96"/>
      <c r="C869" s="96"/>
      <c r="D869" s="96"/>
      <c r="E869" s="95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7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</row>
    <row r="870" spans="1:31" ht="13.7" customHeight="1">
      <c r="A870" s="218"/>
      <c r="B870" s="96"/>
      <c r="C870" s="96"/>
      <c r="D870" s="96"/>
      <c r="E870" s="95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7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</row>
    <row r="871" spans="1:31" ht="13.7" customHeight="1">
      <c r="A871" s="218"/>
      <c r="B871" s="96"/>
      <c r="C871" s="96"/>
      <c r="D871" s="96"/>
      <c r="E871" s="95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7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</row>
    <row r="872" spans="1:31" ht="13.7" customHeight="1">
      <c r="A872" s="218"/>
      <c r="B872" s="96"/>
      <c r="C872" s="96"/>
      <c r="D872" s="96"/>
      <c r="E872" s="95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7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</row>
    <row r="873" spans="1:31" ht="13.7" customHeight="1">
      <c r="A873" s="218"/>
      <c r="B873" s="96"/>
      <c r="C873" s="96"/>
      <c r="D873" s="96"/>
      <c r="E873" s="95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7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</row>
    <row r="874" spans="1:31" ht="13.7" customHeight="1">
      <c r="A874" s="218"/>
      <c r="B874" s="96"/>
      <c r="C874" s="96"/>
      <c r="D874" s="96"/>
      <c r="E874" s="95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7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</row>
    <row r="875" spans="1:31" ht="13.7" customHeight="1">
      <c r="A875" s="218"/>
      <c r="B875" s="96"/>
      <c r="C875" s="96"/>
      <c r="D875" s="96"/>
      <c r="E875" s="95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7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</row>
    <row r="876" spans="1:31" ht="13.7" customHeight="1">
      <c r="A876" s="218"/>
      <c r="B876" s="96"/>
      <c r="C876" s="96"/>
      <c r="D876" s="96"/>
      <c r="E876" s="95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7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</row>
    <row r="877" spans="1:31" ht="13.7" customHeight="1">
      <c r="A877" s="218"/>
      <c r="B877" s="96"/>
      <c r="C877" s="96"/>
      <c r="D877" s="96"/>
      <c r="E877" s="95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7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</row>
    <row r="878" spans="1:31" ht="13.7" customHeight="1">
      <c r="A878" s="218"/>
      <c r="B878" s="96"/>
      <c r="C878" s="96"/>
      <c r="D878" s="96"/>
      <c r="E878" s="95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7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</row>
    <row r="879" spans="1:31" ht="13.7" customHeight="1">
      <c r="A879" s="218"/>
      <c r="B879" s="96"/>
      <c r="C879" s="96"/>
      <c r="D879" s="96"/>
      <c r="E879" s="95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7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</row>
    <row r="880" spans="1:31" ht="13.7" customHeight="1">
      <c r="A880" s="218"/>
      <c r="B880" s="96"/>
      <c r="C880" s="96"/>
      <c r="D880" s="96"/>
      <c r="E880" s="95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7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</row>
    <row r="881" spans="1:31" ht="13.7" customHeight="1">
      <c r="A881" s="218"/>
      <c r="B881" s="96"/>
      <c r="C881" s="96"/>
      <c r="D881" s="96"/>
      <c r="E881" s="95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7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</row>
    <row r="882" spans="1:31" ht="13.7" customHeight="1">
      <c r="A882" s="218"/>
      <c r="B882" s="96"/>
      <c r="C882" s="96"/>
      <c r="D882" s="96"/>
      <c r="E882" s="95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7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</row>
    <row r="883" spans="1:31" ht="13.7" customHeight="1">
      <c r="A883" s="218"/>
      <c r="B883" s="96"/>
      <c r="C883" s="96"/>
      <c r="D883" s="96"/>
      <c r="E883" s="95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7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</row>
    <row r="884" spans="1:31" ht="13.7" customHeight="1">
      <c r="A884" s="218"/>
      <c r="B884" s="96"/>
      <c r="C884" s="96"/>
      <c r="D884" s="96"/>
      <c r="E884" s="95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7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</row>
    <row r="885" spans="1:31" ht="13.7" customHeight="1">
      <c r="A885" s="218"/>
      <c r="B885" s="96"/>
      <c r="C885" s="96"/>
      <c r="D885" s="96"/>
      <c r="E885" s="95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7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</row>
    <row r="886" spans="1:31" ht="13.7" customHeight="1">
      <c r="A886" s="218"/>
      <c r="B886" s="96"/>
      <c r="C886" s="96"/>
      <c r="D886" s="96"/>
      <c r="E886" s="95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7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</row>
    <row r="887" spans="1:31" ht="13.7" customHeight="1">
      <c r="A887" s="218"/>
      <c r="B887" s="96"/>
      <c r="C887" s="96"/>
      <c r="D887" s="96"/>
      <c r="E887" s="95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7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</row>
    <row r="888" spans="1:31" ht="13.7" customHeight="1">
      <c r="A888" s="218"/>
      <c r="B888" s="96"/>
      <c r="C888" s="96"/>
      <c r="D888" s="96"/>
      <c r="E888" s="95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7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</row>
    <row r="889" spans="1:31" ht="13.7" customHeight="1">
      <c r="A889" s="218"/>
      <c r="B889" s="96"/>
      <c r="C889" s="96"/>
      <c r="D889" s="96"/>
      <c r="E889" s="95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7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</row>
    <row r="890" spans="1:31" ht="13.7" customHeight="1">
      <c r="A890" s="218"/>
      <c r="B890" s="96"/>
      <c r="C890" s="96"/>
      <c r="D890" s="96"/>
      <c r="E890" s="95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7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</row>
    <row r="891" spans="1:31" ht="13.7" customHeight="1">
      <c r="A891" s="218"/>
      <c r="B891" s="96"/>
      <c r="C891" s="96"/>
      <c r="D891" s="96"/>
      <c r="E891" s="95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7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</row>
    <row r="892" spans="1:31" ht="13.7" customHeight="1">
      <c r="A892" s="218"/>
      <c r="B892" s="96"/>
      <c r="C892" s="96"/>
      <c r="D892" s="96"/>
      <c r="E892" s="95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7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</row>
    <row r="893" spans="1:31" ht="13.7" customHeight="1">
      <c r="A893" s="218"/>
      <c r="B893" s="96"/>
      <c r="C893" s="96"/>
      <c r="D893" s="96"/>
      <c r="E893" s="95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7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</row>
    <row r="894" spans="1:31" ht="13.7" customHeight="1">
      <c r="A894" s="218"/>
      <c r="B894" s="96"/>
      <c r="C894" s="96"/>
      <c r="D894" s="96"/>
      <c r="E894" s="95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7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</row>
    <row r="895" spans="1:31" ht="13.7" customHeight="1">
      <c r="A895" s="218"/>
      <c r="B895" s="96"/>
      <c r="C895" s="96"/>
      <c r="D895" s="96"/>
      <c r="E895" s="95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7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</row>
    <row r="896" spans="1:31" ht="13.7" customHeight="1">
      <c r="A896" s="218"/>
      <c r="B896" s="96"/>
      <c r="C896" s="96"/>
      <c r="D896" s="96"/>
      <c r="E896" s="95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7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</row>
    <row r="897" spans="1:31" ht="13.7" customHeight="1">
      <c r="A897" s="218"/>
      <c r="B897" s="96"/>
      <c r="C897" s="96"/>
      <c r="D897" s="96"/>
      <c r="E897" s="95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7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</row>
    <row r="898" spans="1:31" ht="13.7" customHeight="1">
      <c r="A898" s="218"/>
      <c r="B898" s="96"/>
      <c r="C898" s="96"/>
      <c r="D898" s="96"/>
      <c r="E898" s="95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7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</row>
    <row r="899" spans="1:31" ht="13.7" customHeight="1">
      <c r="A899" s="218"/>
      <c r="B899" s="96"/>
      <c r="C899" s="96"/>
      <c r="D899" s="96"/>
      <c r="E899" s="95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7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</row>
    <row r="900" spans="1:31" ht="13.7" customHeight="1">
      <c r="A900" s="218"/>
      <c r="B900" s="96"/>
      <c r="C900" s="96"/>
      <c r="D900" s="96"/>
      <c r="E900" s="95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7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</row>
    <row r="901" spans="1:31" ht="13.7" customHeight="1">
      <c r="A901" s="218"/>
      <c r="B901" s="96"/>
      <c r="C901" s="96"/>
      <c r="D901" s="96"/>
      <c r="E901" s="95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7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</row>
    <row r="902" spans="1:31" ht="13.7" customHeight="1">
      <c r="A902" s="218"/>
      <c r="B902" s="96"/>
      <c r="C902" s="96"/>
      <c r="D902" s="96"/>
      <c r="E902" s="95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7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</row>
    <row r="903" spans="1:31" ht="13.7" customHeight="1">
      <c r="A903" s="218"/>
      <c r="B903" s="96"/>
      <c r="C903" s="96"/>
      <c r="D903" s="96"/>
      <c r="E903" s="95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7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</row>
    <row r="904" spans="1:31" ht="13.7" customHeight="1">
      <c r="A904" s="218"/>
      <c r="B904" s="96"/>
      <c r="C904" s="96"/>
      <c r="D904" s="96"/>
      <c r="E904" s="95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7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</row>
    <row r="905" spans="1:31" ht="13.7" customHeight="1">
      <c r="A905" s="218"/>
      <c r="B905" s="96"/>
      <c r="C905" s="96"/>
      <c r="D905" s="96"/>
      <c r="E905" s="95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7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</row>
    <row r="906" spans="1:31" ht="13.7" customHeight="1">
      <c r="A906" s="218"/>
      <c r="B906" s="96"/>
      <c r="C906" s="96"/>
      <c r="D906" s="96"/>
      <c r="E906" s="95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7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</row>
    <row r="907" spans="1:31" ht="13.7" customHeight="1">
      <c r="A907" s="218"/>
      <c r="B907" s="96"/>
      <c r="C907" s="96"/>
      <c r="D907" s="96"/>
      <c r="E907" s="95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7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</row>
    <row r="908" spans="1:31" ht="13.7" customHeight="1">
      <c r="A908" s="218"/>
      <c r="B908" s="96"/>
      <c r="C908" s="96"/>
      <c r="D908" s="96"/>
      <c r="E908" s="95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7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</row>
    <row r="909" spans="1:31" ht="13.7" customHeight="1">
      <c r="A909" s="218"/>
      <c r="B909" s="96"/>
      <c r="C909" s="96"/>
      <c r="D909" s="96"/>
      <c r="E909" s="95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7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</row>
    <row r="910" spans="1:31" ht="13.7" customHeight="1">
      <c r="A910" s="218"/>
      <c r="B910" s="96"/>
      <c r="C910" s="96"/>
      <c r="D910" s="96"/>
      <c r="E910" s="95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7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</row>
    <row r="911" spans="1:31" ht="13.7" customHeight="1">
      <c r="A911" s="218"/>
      <c r="B911" s="96"/>
      <c r="C911" s="96"/>
      <c r="D911" s="96"/>
      <c r="E911" s="95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7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</row>
    <row r="912" spans="1:31" ht="13.7" customHeight="1">
      <c r="A912" s="218"/>
      <c r="B912" s="96"/>
      <c r="C912" s="96"/>
      <c r="D912" s="96"/>
      <c r="E912" s="95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7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</row>
    <row r="913" spans="1:31" ht="13.7" customHeight="1">
      <c r="A913" s="218"/>
      <c r="B913" s="96"/>
      <c r="C913" s="96"/>
      <c r="D913" s="96"/>
      <c r="E913" s="95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7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</row>
    <row r="914" spans="1:31" ht="13.7" customHeight="1">
      <c r="A914" s="218"/>
      <c r="B914" s="96"/>
      <c r="C914" s="96"/>
      <c r="D914" s="96"/>
      <c r="E914" s="95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7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</row>
    <row r="915" spans="1:31" ht="13.7" customHeight="1">
      <c r="A915" s="218"/>
      <c r="B915" s="96"/>
      <c r="C915" s="96"/>
      <c r="D915" s="96"/>
      <c r="E915" s="95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7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</row>
    <row r="916" spans="1:31" ht="13.7" customHeight="1">
      <c r="A916" s="218"/>
      <c r="B916" s="96"/>
      <c r="C916" s="96"/>
      <c r="D916" s="96"/>
      <c r="E916" s="95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7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</row>
    <row r="917" spans="1:31" ht="13.7" customHeight="1">
      <c r="A917" s="218"/>
      <c r="B917" s="96"/>
      <c r="C917" s="96"/>
      <c r="D917" s="96"/>
      <c r="E917" s="95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7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</row>
    <row r="918" spans="1:31" ht="13.7" customHeight="1">
      <c r="A918" s="218"/>
      <c r="B918" s="96"/>
      <c r="C918" s="96"/>
      <c r="D918" s="96"/>
      <c r="E918" s="95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7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</row>
    <row r="919" spans="1:31" ht="13.7" customHeight="1">
      <c r="A919" s="218"/>
      <c r="B919" s="96"/>
      <c r="C919" s="96"/>
      <c r="D919" s="96"/>
      <c r="E919" s="95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7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</row>
    <row r="920" spans="1:31" ht="13.7" customHeight="1">
      <c r="A920" s="218"/>
      <c r="B920" s="96"/>
      <c r="C920" s="96"/>
      <c r="D920" s="96"/>
      <c r="E920" s="95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7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</row>
    <row r="921" spans="1:31" ht="13.7" customHeight="1">
      <c r="A921" s="218"/>
      <c r="B921" s="96"/>
      <c r="C921" s="96"/>
      <c r="D921" s="96"/>
      <c r="E921" s="95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7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</row>
    <row r="922" spans="1:31" ht="13.7" customHeight="1">
      <c r="A922" s="218"/>
      <c r="B922" s="96"/>
      <c r="C922" s="96"/>
      <c r="D922" s="96"/>
      <c r="E922" s="95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7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</row>
    <row r="923" spans="1:31" ht="13.7" customHeight="1">
      <c r="A923" s="218"/>
      <c r="B923" s="96"/>
      <c r="C923" s="96"/>
      <c r="D923" s="96"/>
      <c r="E923" s="95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7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</row>
    <row r="924" spans="1:31" ht="13.7" customHeight="1">
      <c r="A924" s="218"/>
      <c r="B924" s="96"/>
      <c r="C924" s="96"/>
      <c r="D924" s="96"/>
      <c r="E924" s="95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7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</row>
    <row r="925" spans="1:31" ht="13.7" customHeight="1">
      <c r="A925" s="218"/>
      <c r="B925" s="96"/>
      <c r="C925" s="96"/>
      <c r="D925" s="96"/>
      <c r="E925" s="95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7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</row>
    <row r="926" spans="1:31" ht="13.7" customHeight="1">
      <c r="A926" s="218"/>
      <c r="B926" s="96"/>
      <c r="C926" s="96"/>
      <c r="D926" s="96"/>
      <c r="E926" s="95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7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</row>
    <row r="927" spans="1:31" ht="13.7" customHeight="1">
      <c r="A927" s="218"/>
      <c r="B927" s="96"/>
      <c r="C927" s="96"/>
      <c r="D927" s="96"/>
      <c r="E927" s="95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7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</row>
    <row r="928" spans="1:31" ht="13.7" customHeight="1">
      <c r="A928" s="218"/>
      <c r="B928" s="96"/>
      <c r="C928" s="96"/>
      <c r="D928" s="96"/>
      <c r="E928" s="95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7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</row>
    <row r="929" spans="1:31" ht="13.7" customHeight="1">
      <c r="A929" s="218"/>
      <c r="B929" s="96"/>
      <c r="C929" s="96"/>
      <c r="D929" s="96"/>
      <c r="E929" s="95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7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</row>
    <row r="930" spans="1:31" ht="13.7" customHeight="1">
      <c r="A930" s="218"/>
      <c r="B930" s="96"/>
      <c r="C930" s="96"/>
      <c r="D930" s="96"/>
      <c r="E930" s="95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7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</row>
    <row r="931" spans="1:31" ht="13.7" customHeight="1">
      <c r="A931" s="218"/>
      <c r="B931" s="96"/>
      <c r="C931" s="96"/>
      <c r="D931" s="96"/>
      <c r="E931" s="95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7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</row>
    <row r="932" spans="1:31" ht="13.7" customHeight="1">
      <c r="A932" s="218"/>
      <c r="B932" s="96"/>
      <c r="C932" s="96"/>
      <c r="D932" s="96"/>
      <c r="E932" s="95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7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</row>
    <row r="933" spans="1:31" ht="13.7" customHeight="1">
      <c r="A933" s="218"/>
      <c r="B933" s="96"/>
      <c r="C933" s="96"/>
      <c r="D933" s="96"/>
      <c r="E933" s="95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7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</row>
    <row r="934" spans="1:31" ht="13.7" customHeight="1">
      <c r="A934" s="218"/>
      <c r="B934" s="96"/>
      <c r="C934" s="96"/>
      <c r="D934" s="96"/>
      <c r="E934" s="95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7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</row>
    <row r="935" spans="1:31" ht="13.7" customHeight="1">
      <c r="A935" s="218"/>
      <c r="B935" s="96"/>
      <c r="C935" s="96"/>
      <c r="D935" s="96"/>
      <c r="E935" s="95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7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</row>
    <row r="936" spans="1:31" ht="13.7" customHeight="1">
      <c r="A936" s="218"/>
      <c r="B936" s="96"/>
      <c r="C936" s="96"/>
      <c r="D936" s="96"/>
      <c r="E936" s="95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7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</row>
    <row r="937" spans="1:31" ht="13.7" customHeight="1">
      <c r="A937" s="218"/>
      <c r="B937" s="96"/>
      <c r="C937" s="96"/>
      <c r="D937" s="96"/>
      <c r="E937" s="95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7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</row>
    <row r="938" spans="1:31" ht="13.7" customHeight="1">
      <c r="A938" s="218"/>
      <c r="B938" s="96"/>
      <c r="C938" s="96"/>
      <c r="D938" s="96"/>
      <c r="E938" s="95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7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</row>
    <row r="939" spans="1:31" ht="13.7" customHeight="1">
      <c r="A939" s="218"/>
      <c r="B939" s="96"/>
      <c r="C939" s="96"/>
      <c r="D939" s="96"/>
      <c r="E939" s="95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7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</row>
    <row r="940" spans="1:31" ht="13.7" customHeight="1">
      <c r="A940" s="218"/>
      <c r="B940" s="96"/>
      <c r="C940" s="96"/>
      <c r="D940" s="96"/>
      <c r="E940" s="95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7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</row>
    <row r="941" spans="1:31" ht="13.7" customHeight="1">
      <c r="A941" s="218"/>
      <c r="B941" s="96"/>
      <c r="C941" s="96"/>
      <c r="D941" s="96"/>
      <c r="E941" s="95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7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</row>
    <row r="942" spans="1:31" ht="13.7" customHeight="1">
      <c r="A942" s="218"/>
      <c r="B942" s="96"/>
      <c r="C942" s="96"/>
      <c r="D942" s="96"/>
      <c r="E942" s="95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7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</row>
    <row r="943" spans="1:31" ht="13.7" customHeight="1">
      <c r="A943" s="218"/>
      <c r="B943" s="96"/>
      <c r="C943" s="96"/>
      <c r="D943" s="96"/>
      <c r="E943" s="95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7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</row>
    <row r="944" spans="1:31" ht="13.7" customHeight="1">
      <c r="A944" s="218"/>
      <c r="B944" s="96"/>
      <c r="C944" s="96"/>
      <c r="D944" s="96"/>
      <c r="E944" s="95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7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</row>
    <row r="945" spans="1:31" ht="13.7" customHeight="1">
      <c r="A945" s="218"/>
      <c r="B945" s="96"/>
      <c r="C945" s="96"/>
      <c r="D945" s="96"/>
      <c r="E945" s="95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7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</row>
    <row r="946" spans="1:31" ht="13.7" customHeight="1">
      <c r="A946" s="218"/>
      <c r="B946" s="96"/>
      <c r="C946" s="96"/>
      <c r="D946" s="96"/>
      <c r="E946" s="95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7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</row>
  </sheetData>
  <mergeCells count="9">
    <mergeCell ref="A2:O2"/>
    <mergeCell ref="A9:A10"/>
    <mergeCell ref="B9:B10"/>
    <mergeCell ref="E9:F9"/>
    <mergeCell ref="G9:H9"/>
    <mergeCell ref="I9:J9"/>
    <mergeCell ref="K9:L9"/>
    <mergeCell ref="M9:N9"/>
    <mergeCell ref="O9:O10"/>
  </mergeCells>
  <phoneticPr fontId="2"/>
  <dataValidations count="1">
    <dataValidation type="list" allowBlank="1" showErrorMessage="1" sqref="B1" xr:uid="{00000000-0002-0000-0700-000000000000}">
      <formula1>"0.08,0.1"</formula1>
    </dataValidation>
  </dataValidations>
  <printOptions horizontalCentered="1"/>
  <pageMargins left="0.31496062992125984" right="0.27559055118110237" top="0.74803149606299213" bottom="0.27559055118110237" header="0" footer="0"/>
  <pageSetup paperSize="8" scale="54" fitToHeight="0" orientation="portrait" r:id="rId1"/>
  <headerFooter>
    <oddFooter>&amp;C&amp;P /  ページ&amp;R［様式更新：2013.12.02］</oddFooter>
  </headerFooter>
  <rowBreaks count="1" manualBreakCount="1">
    <brk id="102" man="1"/>
  </rowBreaks>
  <colBreaks count="1" manualBreakCount="1">
    <brk id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33"/>
    <pageSetUpPr fitToPage="1"/>
  </sheetPr>
  <dimension ref="A1:AE762"/>
  <sheetViews>
    <sheetView zoomScale="70" zoomScaleNormal="70" workbookViewId="0">
      <selection activeCell="A7" sqref="A7"/>
    </sheetView>
  </sheetViews>
  <sheetFormatPr defaultColWidth="12.625" defaultRowHeight="15" customHeight="1"/>
  <cols>
    <col min="1" max="1" width="26.125" style="98" customWidth="1"/>
    <col min="2" max="2" width="26.375" style="98" customWidth="1"/>
    <col min="3" max="3" width="5.25" style="98" customWidth="1"/>
    <col min="4" max="4" width="16.375" style="98" customWidth="1"/>
    <col min="5" max="5" width="10.375" style="98" customWidth="1"/>
    <col min="6" max="6" width="19.25" style="98" customWidth="1"/>
    <col min="7" max="7" width="10.25" style="98" customWidth="1"/>
    <col min="8" max="8" width="21.5" style="98" customWidth="1"/>
    <col min="9" max="9" width="8.625" style="98" customWidth="1"/>
    <col min="10" max="10" width="19.25" style="98" customWidth="1"/>
    <col min="11" max="11" width="8.625" style="98" customWidth="1"/>
    <col min="12" max="12" width="19.25" style="98" customWidth="1"/>
    <col min="13" max="13" width="9.5" style="98" customWidth="1"/>
    <col min="14" max="15" width="19.25" style="98" customWidth="1"/>
    <col min="16" max="16" width="8" style="98" customWidth="1"/>
    <col min="17" max="17" width="25.125" style="98" customWidth="1"/>
    <col min="18" max="18" width="24.5" style="98" customWidth="1"/>
    <col min="19" max="19" width="5.25" style="98" customWidth="1"/>
    <col min="20" max="20" width="10.625" style="98" customWidth="1"/>
    <col min="21" max="21" width="8.625" style="98" customWidth="1"/>
    <col min="22" max="22" width="16.375" style="98" customWidth="1"/>
    <col min="23" max="23" width="8.625" style="98" customWidth="1"/>
    <col min="24" max="24" width="16.375" style="98" customWidth="1"/>
    <col min="25" max="25" width="8.625" style="98" customWidth="1"/>
    <col min="26" max="26" width="16.375" style="98" customWidth="1"/>
    <col min="27" max="27" width="8.625" style="98" customWidth="1"/>
    <col min="28" max="28" width="16.25" style="98" customWidth="1"/>
    <col min="29" max="29" width="8.625" style="98" customWidth="1"/>
    <col min="30" max="31" width="16.375" style="98" customWidth="1"/>
    <col min="32" max="16384" width="12.625" style="98"/>
  </cols>
  <sheetData>
    <row r="1" spans="1:31" ht="27" customHeight="1">
      <c r="A1" s="91" t="s">
        <v>83</v>
      </c>
      <c r="B1" s="92" t="s">
        <v>84</v>
      </c>
      <c r="C1" s="93" t="s">
        <v>85</v>
      </c>
      <c r="D1" s="94" t="s">
        <v>86</v>
      </c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21.75" customHeight="1">
      <c r="A2" s="442" t="s">
        <v>114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96"/>
      <c r="Q2" s="99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20.25" customHeight="1" thickBot="1">
      <c r="A3" s="101" t="s">
        <v>115</v>
      </c>
      <c r="B3" s="102"/>
      <c r="C3" s="102"/>
      <c r="D3" s="102"/>
      <c r="E3" s="103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96"/>
      <c r="Q3" s="104"/>
      <c r="R3" s="102"/>
      <c r="S3" s="105"/>
      <c r="T3" s="102"/>
      <c r="U3" s="103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20.25" customHeight="1" thickTop="1" thickBot="1">
      <c r="A4" s="106" t="s">
        <v>116</v>
      </c>
      <c r="B4" s="107"/>
      <c r="C4" s="107"/>
      <c r="D4" s="107"/>
      <c r="E4" s="103"/>
      <c r="F4" s="102"/>
      <c r="G4" s="104" t="s">
        <v>90</v>
      </c>
      <c r="H4" s="108">
        <v>44180</v>
      </c>
      <c r="I4" s="102"/>
      <c r="J4" s="102"/>
      <c r="K4" s="102"/>
      <c r="L4" s="102"/>
      <c r="M4" s="102"/>
      <c r="N4" s="102"/>
      <c r="O4" s="102"/>
      <c r="P4" s="96"/>
      <c r="Q4" s="104"/>
      <c r="R4" s="102"/>
      <c r="S4" s="105"/>
      <c r="T4" s="102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5.25" customHeight="1" thickTop="1">
      <c r="A5" s="101"/>
      <c r="B5" s="102"/>
      <c r="C5" s="102"/>
      <c r="D5" s="102"/>
      <c r="E5" s="103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4"/>
      <c r="R5" s="102"/>
      <c r="S5" s="105"/>
      <c r="T5" s="102"/>
      <c r="U5" s="103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t="20.25" customHeight="1" thickBot="1">
      <c r="A6" s="101" t="s">
        <v>117</v>
      </c>
      <c r="B6" s="102"/>
      <c r="C6" s="102"/>
      <c r="D6" s="102"/>
      <c r="E6" s="103"/>
      <c r="F6" s="102"/>
      <c r="G6" s="104" t="s">
        <v>92</v>
      </c>
      <c r="H6" s="108">
        <v>44192</v>
      </c>
      <c r="I6" s="102"/>
      <c r="J6" s="102"/>
      <c r="K6" s="102"/>
      <c r="L6" s="102" t="s">
        <v>118</v>
      </c>
      <c r="M6" s="102"/>
      <c r="N6" s="102"/>
      <c r="O6" s="102"/>
      <c r="P6" s="96"/>
      <c r="Q6" s="104"/>
      <c r="R6" s="102"/>
      <c r="S6" s="105"/>
      <c r="T6" s="102"/>
      <c r="U6" s="103"/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ht="20.25" customHeight="1" thickTop="1" thickBot="1">
      <c r="A7" s="106" t="s">
        <v>119</v>
      </c>
      <c r="B7" s="107"/>
      <c r="C7" s="107"/>
      <c r="D7" s="109"/>
      <c r="E7" s="103"/>
      <c r="F7" s="110" t="s">
        <v>95</v>
      </c>
      <c r="G7" s="111"/>
      <c r="H7" s="111"/>
      <c r="I7" s="102"/>
      <c r="J7" s="102"/>
      <c r="K7" s="102"/>
      <c r="L7" s="102"/>
      <c r="M7" s="102"/>
      <c r="N7" s="102"/>
      <c r="O7" s="102"/>
      <c r="P7" s="96"/>
      <c r="Q7" s="104"/>
      <c r="R7" s="102"/>
      <c r="S7" s="105"/>
      <c r="T7" s="112"/>
      <c r="U7" s="103"/>
      <c r="V7" s="104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ht="6.75" customHeight="1" thickTop="1" thickBot="1">
      <c r="A8" s="113"/>
      <c r="B8" s="102"/>
      <c r="C8" s="102"/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96"/>
      <c r="Q8" s="102"/>
      <c r="R8" s="102"/>
      <c r="S8" s="105"/>
      <c r="T8" s="102"/>
      <c r="U8" s="103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5.75" customHeight="1">
      <c r="A9" s="453" t="s">
        <v>96</v>
      </c>
      <c r="B9" s="454" t="s">
        <v>97</v>
      </c>
      <c r="C9" s="219" t="s">
        <v>98</v>
      </c>
      <c r="D9" s="220" t="s">
        <v>99</v>
      </c>
      <c r="E9" s="455" t="s">
        <v>100</v>
      </c>
      <c r="F9" s="449"/>
      <c r="G9" s="456" t="s">
        <v>101</v>
      </c>
      <c r="H9" s="449"/>
      <c r="I9" s="456" t="s">
        <v>102</v>
      </c>
      <c r="J9" s="449"/>
      <c r="K9" s="456" t="s">
        <v>103</v>
      </c>
      <c r="L9" s="449"/>
      <c r="M9" s="456" t="s">
        <v>104</v>
      </c>
      <c r="N9" s="449"/>
      <c r="O9" s="451" t="s">
        <v>105</v>
      </c>
      <c r="P9" s="96"/>
      <c r="Q9" s="116"/>
      <c r="R9" s="116"/>
      <c r="S9" s="105"/>
      <c r="T9" s="105"/>
      <c r="U9" s="117"/>
      <c r="V9" s="118"/>
      <c r="W9" s="104"/>
      <c r="X9" s="105"/>
      <c r="Y9" s="104"/>
      <c r="Z9" s="105"/>
      <c r="AA9" s="104"/>
      <c r="AB9" s="105"/>
      <c r="AC9" s="104"/>
      <c r="AD9" s="105"/>
      <c r="AE9" s="116"/>
    </row>
    <row r="10" spans="1:31" ht="15.75" customHeight="1" thickBot="1">
      <c r="A10" s="445"/>
      <c r="B10" s="447"/>
      <c r="C10" s="221" t="s">
        <v>106</v>
      </c>
      <c r="D10" s="222" t="s">
        <v>107</v>
      </c>
      <c r="E10" s="223" t="s">
        <v>108</v>
      </c>
      <c r="F10" s="224" t="s">
        <v>109</v>
      </c>
      <c r="G10" s="225" t="s">
        <v>108</v>
      </c>
      <c r="H10" s="224" t="s">
        <v>109</v>
      </c>
      <c r="I10" s="225" t="s">
        <v>108</v>
      </c>
      <c r="J10" s="224" t="s">
        <v>109</v>
      </c>
      <c r="K10" s="225" t="s">
        <v>108</v>
      </c>
      <c r="L10" s="224" t="s">
        <v>109</v>
      </c>
      <c r="M10" s="225" t="s">
        <v>108</v>
      </c>
      <c r="N10" s="226" t="s">
        <v>109</v>
      </c>
      <c r="O10" s="452"/>
      <c r="P10" s="96"/>
      <c r="Q10" s="116"/>
      <c r="R10" s="116"/>
      <c r="S10" s="105"/>
      <c r="T10" s="105"/>
      <c r="U10" s="118"/>
      <c r="V10" s="105"/>
      <c r="W10" s="105"/>
      <c r="X10" s="105"/>
      <c r="Y10" s="105"/>
      <c r="Z10" s="105"/>
      <c r="AA10" s="105"/>
      <c r="AB10" s="105"/>
      <c r="AC10" s="105"/>
      <c r="AD10" s="105"/>
      <c r="AE10" s="116"/>
    </row>
    <row r="11" spans="1:31" ht="30" customHeight="1" thickTop="1">
      <c r="A11" s="125" t="s">
        <v>120</v>
      </c>
      <c r="B11" s="126"/>
      <c r="C11" s="127"/>
      <c r="D11" s="128"/>
      <c r="E11" s="129"/>
      <c r="F11" s="130"/>
      <c r="G11" s="131"/>
      <c r="H11" s="132"/>
      <c r="I11" s="129"/>
      <c r="J11" s="132"/>
      <c r="K11" s="131"/>
      <c r="L11" s="130"/>
      <c r="M11" s="129"/>
      <c r="N11" s="133"/>
      <c r="O11" s="134"/>
      <c r="P11" s="102"/>
      <c r="Q11" s="102"/>
      <c r="R11" s="102"/>
      <c r="S11" s="105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30" customHeight="1">
      <c r="A12" s="135" t="s">
        <v>121</v>
      </c>
      <c r="B12" s="178" t="s">
        <v>122</v>
      </c>
      <c r="C12" s="150" t="s">
        <v>123</v>
      </c>
      <c r="D12" s="138">
        <v>4120</v>
      </c>
      <c r="E12" s="139">
        <v>784.3</v>
      </c>
      <c r="F12" s="152">
        <f t="shared" ref="F12:F18" si="0">D12*E12</f>
        <v>3231316</v>
      </c>
      <c r="G12" s="153">
        <v>77.3</v>
      </c>
      <c r="H12" s="154">
        <f t="shared" ref="H12:H18" si="1">D12*G12</f>
        <v>318476</v>
      </c>
      <c r="I12" s="155">
        <v>83.7</v>
      </c>
      <c r="J12" s="154">
        <f t="shared" ref="J12:J18" si="2">D12*I12</f>
        <v>344844</v>
      </c>
      <c r="K12" s="156">
        <f t="shared" ref="K12:K18" si="3">G12+I12</f>
        <v>161</v>
      </c>
      <c r="L12" s="157">
        <f>D12*K12</f>
        <v>663320</v>
      </c>
      <c r="M12" s="155">
        <f t="shared" ref="M12:M18" si="4">E12-K12</f>
        <v>623.29999999999995</v>
      </c>
      <c r="N12" s="158">
        <f t="shared" ref="N12:N18" si="5">D12*M12</f>
        <v>2567996</v>
      </c>
      <c r="O12" s="227"/>
      <c r="P12" s="102"/>
      <c r="Q12" s="102"/>
      <c r="R12" s="102"/>
      <c r="S12" s="105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ht="30" customHeight="1">
      <c r="A13" s="135" t="s">
        <v>124</v>
      </c>
      <c r="B13" s="161" t="s">
        <v>125</v>
      </c>
      <c r="C13" s="150" t="s">
        <v>126</v>
      </c>
      <c r="D13" s="138">
        <v>18000</v>
      </c>
      <c r="E13" s="151">
        <v>260</v>
      </c>
      <c r="F13" s="152">
        <f t="shared" si="0"/>
        <v>4680000</v>
      </c>
      <c r="G13" s="153">
        <v>25</v>
      </c>
      <c r="H13" s="154">
        <f t="shared" si="1"/>
        <v>450000</v>
      </c>
      <c r="I13" s="155">
        <v>22</v>
      </c>
      <c r="J13" s="154">
        <f t="shared" si="2"/>
        <v>396000</v>
      </c>
      <c r="K13" s="156">
        <f t="shared" si="3"/>
        <v>47</v>
      </c>
      <c r="L13" s="157">
        <f t="shared" ref="L13:L15" si="6">SUM(J13+H13)</f>
        <v>846000</v>
      </c>
      <c r="M13" s="155">
        <f t="shared" si="4"/>
        <v>213</v>
      </c>
      <c r="N13" s="158">
        <f t="shared" si="5"/>
        <v>3834000</v>
      </c>
      <c r="O13" s="159"/>
      <c r="P13" s="102"/>
      <c r="Q13" s="102"/>
      <c r="R13" s="102"/>
      <c r="S13" s="105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30" customHeight="1">
      <c r="A14" s="160" t="s">
        <v>127</v>
      </c>
      <c r="B14" s="161" t="s">
        <v>125</v>
      </c>
      <c r="C14" s="150" t="s">
        <v>126</v>
      </c>
      <c r="D14" s="138">
        <v>9785</v>
      </c>
      <c r="E14" s="151">
        <v>260</v>
      </c>
      <c r="F14" s="152">
        <f t="shared" si="0"/>
        <v>2544100</v>
      </c>
      <c r="G14" s="153">
        <v>25</v>
      </c>
      <c r="H14" s="154">
        <f t="shared" si="1"/>
        <v>244625</v>
      </c>
      <c r="I14" s="155">
        <v>22</v>
      </c>
      <c r="J14" s="154">
        <f t="shared" si="2"/>
        <v>215270</v>
      </c>
      <c r="K14" s="156">
        <f t="shared" si="3"/>
        <v>47</v>
      </c>
      <c r="L14" s="157">
        <f t="shared" si="6"/>
        <v>459895</v>
      </c>
      <c r="M14" s="155">
        <f t="shared" si="4"/>
        <v>213</v>
      </c>
      <c r="N14" s="158">
        <f t="shared" si="5"/>
        <v>2084205</v>
      </c>
      <c r="O14" s="159"/>
      <c r="P14" s="102"/>
      <c r="Q14" s="102"/>
      <c r="R14" s="102"/>
      <c r="S14" s="105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30" customHeight="1">
      <c r="A15" s="160" t="s">
        <v>128</v>
      </c>
      <c r="B15" s="161" t="s">
        <v>125</v>
      </c>
      <c r="C15" s="150" t="s">
        <v>126</v>
      </c>
      <c r="D15" s="138">
        <v>9240</v>
      </c>
      <c r="E15" s="151">
        <v>260</v>
      </c>
      <c r="F15" s="152">
        <f t="shared" si="0"/>
        <v>2402400</v>
      </c>
      <c r="G15" s="153">
        <v>0</v>
      </c>
      <c r="H15" s="154">
        <f t="shared" si="1"/>
        <v>0</v>
      </c>
      <c r="I15" s="155">
        <v>0</v>
      </c>
      <c r="J15" s="154">
        <f t="shared" si="2"/>
        <v>0</v>
      </c>
      <c r="K15" s="156">
        <f t="shared" si="3"/>
        <v>0</v>
      </c>
      <c r="L15" s="157">
        <f t="shared" si="6"/>
        <v>0</v>
      </c>
      <c r="M15" s="155">
        <f t="shared" si="4"/>
        <v>260</v>
      </c>
      <c r="N15" s="158">
        <f t="shared" si="5"/>
        <v>2402400</v>
      </c>
      <c r="O15" s="159"/>
      <c r="P15" s="102"/>
      <c r="Q15" s="102"/>
      <c r="R15" s="102"/>
      <c r="S15" s="105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30" customHeight="1">
      <c r="A16" s="160" t="s">
        <v>129</v>
      </c>
      <c r="B16" s="149" t="s">
        <v>130</v>
      </c>
      <c r="C16" s="150" t="s">
        <v>131</v>
      </c>
      <c r="D16" s="138">
        <v>9270</v>
      </c>
      <c r="E16" s="151">
        <v>261</v>
      </c>
      <c r="F16" s="152">
        <f t="shared" si="0"/>
        <v>2419470</v>
      </c>
      <c r="G16" s="153">
        <v>26</v>
      </c>
      <c r="H16" s="154">
        <f t="shared" si="1"/>
        <v>241020</v>
      </c>
      <c r="I16" s="155">
        <v>22</v>
      </c>
      <c r="J16" s="154">
        <f t="shared" si="2"/>
        <v>203940</v>
      </c>
      <c r="K16" s="156">
        <f t="shared" si="3"/>
        <v>48</v>
      </c>
      <c r="L16" s="157">
        <f t="shared" ref="L16:L18" si="7">D16*K16</f>
        <v>444960</v>
      </c>
      <c r="M16" s="155">
        <f t="shared" si="4"/>
        <v>213</v>
      </c>
      <c r="N16" s="158">
        <f t="shared" si="5"/>
        <v>1974510</v>
      </c>
      <c r="O16" s="159"/>
      <c r="P16" s="102"/>
      <c r="Q16" s="102"/>
      <c r="R16" s="102"/>
      <c r="S16" s="105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ht="30" customHeight="1">
      <c r="A17" s="148" t="s">
        <v>132</v>
      </c>
      <c r="B17" s="149" t="s">
        <v>133</v>
      </c>
      <c r="C17" s="150" t="s">
        <v>131</v>
      </c>
      <c r="D17" s="138">
        <v>5150</v>
      </c>
      <c r="E17" s="151">
        <v>261</v>
      </c>
      <c r="F17" s="152">
        <f t="shared" si="0"/>
        <v>1344150</v>
      </c>
      <c r="G17" s="153">
        <v>26</v>
      </c>
      <c r="H17" s="154">
        <f t="shared" si="1"/>
        <v>133900</v>
      </c>
      <c r="I17" s="155">
        <v>22</v>
      </c>
      <c r="J17" s="154">
        <f t="shared" si="2"/>
        <v>113300</v>
      </c>
      <c r="K17" s="156">
        <f t="shared" si="3"/>
        <v>48</v>
      </c>
      <c r="L17" s="157">
        <f t="shared" si="7"/>
        <v>247200</v>
      </c>
      <c r="M17" s="155">
        <f t="shared" si="4"/>
        <v>213</v>
      </c>
      <c r="N17" s="158">
        <f t="shared" si="5"/>
        <v>1096950</v>
      </c>
      <c r="O17" s="159"/>
      <c r="P17" s="102"/>
      <c r="Q17" s="102"/>
      <c r="R17" s="102"/>
      <c r="S17" s="105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30" customHeight="1">
      <c r="A18" s="160" t="s">
        <v>134</v>
      </c>
      <c r="B18" s="161"/>
      <c r="C18" s="150" t="s">
        <v>135</v>
      </c>
      <c r="D18" s="138">
        <v>64890</v>
      </c>
      <c r="E18" s="151">
        <v>4</v>
      </c>
      <c r="F18" s="152">
        <f t="shared" si="0"/>
        <v>259560</v>
      </c>
      <c r="G18" s="153">
        <v>0</v>
      </c>
      <c r="H18" s="154">
        <f t="shared" si="1"/>
        <v>0</v>
      </c>
      <c r="I18" s="155">
        <v>0</v>
      </c>
      <c r="J18" s="154">
        <f t="shared" si="2"/>
        <v>0</v>
      </c>
      <c r="K18" s="156">
        <f t="shared" si="3"/>
        <v>0</v>
      </c>
      <c r="L18" s="157">
        <f t="shared" si="7"/>
        <v>0</v>
      </c>
      <c r="M18" s="155">
        <f t="shared" si="4"/>
        <v>4</v>
      </c>
      <c r="N18" s="158">
        <f t="shared" si="5"/>
        <v>259560</v>
      </c>
      <c r="O18" s="159"/>
      <c r="P18" s="102"/>
      <c r="Q18" s="102"/>
      <c r="R18" s="102"/>
      <c r="S18" s="105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30" customHeight="1">
      <c r="A19" s="160" t="s">
        <v>136</v>
      </c>
      <c r="B19" s="161"/>
      <c r="C19" s="150"/>
      <c r="D19" s="138"/>
      <c r="E19" s="151"/>
      <c r="F19" s="152">
        <f>SUM(F12:F18)</f>
        <v>16880996</v>
      </c>
      <c r="G19" s="153"/>
      <c r="H19" s="154">
        <f>SUM(H12:H18)</f>
        <v>1388021</v>
      </c>
      <c r="I19" s="153"/>
      <c r="J19" s="154">
        <f>SUM(J12:J18)</f>
        <v>1273354</v>
      </c>
      <c r="K19" s="156"/>
      <c r="L19" s="157">
        <f>SUM(L12:L18)</f>
        <v>2661375</v>
      </c>
      <c r="M19" s="155"/>
      <c r="N19" s="158">
        <f>SUM(N12:N18)</f>
        <v>14219621</v>
      </c>
      <c r="O19" s="159"/>
      <c r="P19" s="102"/>
      <c r="Q19" s="102"/>
      <c r="R19" s="102"/>
      <c r="S19" s="105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30" customHeight="1">
      <c r="A20" s="160"/>
      <c r="B20" s="161"/>
      <c r="C20" s="150"/>
      <c r="D20" s="138"/>
      <c r="E20" s="151"/>
      <c r="F20" s="152"/>
      <c r="G20" s="153"/>
      <c r="H20" s="154"/>
      <c r="I20" s="153"/>
      <c r="J20" s="154"/>
      <c r="K20" s="156"/>
      <c r="L20" s="157"/>
      <c r="M20" s="155"/>
      <c r="N20" s="158"/>
      <c r="O20" s="159"/>
      <c r="P20" s="102"/>
      <c r="Q20" s="102"/>
      <c r="R20" s="102"/>
      <c r="S20" s="105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30" customHeight="1">
      <c r="A21" s="148"/>
      <c r="B21" s="172"/>
      <c r="C21" s="173"/>
      <c r="D21" s="163"/>
      <c r="E21" s="153"/>
      <c r="F21" s="152"/>
      <c r="G21" s="153"/>
      <c r="H21" s="154"/>
      <c r="I21" s="153"/>
      <c r="J21" s="154"/>
      <c r="K21" s="156"/>
      <c r="L21" s="157"/>
      <c r="M21" s="155"/>
      <c r="N21" s="158"/>
      <c r="O21" s="159"/>
      <c r="P21" s="102"/>
      <c r="Q21" s="102"/>
      <c r="R21" s="102"/>
      <c r="S21" s="105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30" customHeight="1">
      <c r="A22" s="162" t="s">
        <v>137</v>
      </c>
      <c r="B22" s="136"/>
      <c r="C22" s="150"/>
      <c r="D22" s="163"/>
      <c r="E22" s="153"/>
      <c r="F22" s="152"/>
      <c r="G22" s="153"/>
      <c r="H22" s="154"/>
      <c r="I22" s="153"/>
      <c r="J22" s="154"/>
      <c r="K22" s="156"/>
      <c r="L22" s="157"/>
      <c r="M22" s="155"/>
      <c r="N22" s="158"/>
      <c r="O22" s="159"/>
      <c r="P22" s="102"/>
      <c r="Q22" s="102"/>
      <c r="R22" s="102"/>
      <c r="S22" s="105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1" ht="30" customHeight="1">
      <c r="A23" s="162" t="s">
        <v>138</v>
      </c>
      <c r="B23" s="164" t="s">
        <v>139</v>
      </c>
      <c r="C23" s="165" t="s">
        <v>123</v>
      </c>
      <c r="D23" s="138">
        <v>11100</v>
      </c>
      <c r="E23" s="139">
        <v>19.399999999999999</v>
      </c>
      <c r="F23" s="152">
        <f t="shared" ref="F23:F32" si="8">SUM(D23*E23)</f>
        <v>215339.99999999997</v>
      </c>
      <c r="G23" s="153">
        <v>0</v>
      </c>
      <c r="H23" s="154">
        <f t="shared" ref="H23:H32" si="9">D23*G23</f>
        <v>0</v>
      </c>
      <c r="I23" s="155">
        <v>0</v>
      </c>
      <c r="J23" s="154">
        <f t="shared" ref="J23:J32" si="10">D23*I23</f>
        <v>0</v>
      </c>
      <c r="K23" s="156">
        <f t="shared" ref="K23:K32" si="11">G23+I23</f>
        <v>0</v>
      </c>
      <c r="L23" s="157">
        <f>D23*K23</f>
        <v>0</v>
      </c>
      <c r="M23" s="155">
        <f t="shared" ref="M23:M32" si="12">E23-K23</f>
        <v>19.399999999999999</v>
      </c>
      <c r="N23" s="158">
        <f t="shared" ref="N23:N32" si="13">D23*M23</f>
        <v>215339.99999999997</v>
      </c>
      <c r="O23" s="159"/>
      <c r="P23" s="102"/>
      <c r="Q23" s="102"/>
      <c r="R23" s="102"/>
      <c r="S23" s="105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ht="30" customHeight="1">
      <c r="A24" s="162" t="s">
        <v>140</v>
      </c>
      <c r="B24" s="164" t="s">
        <v>141</v>
      </c>
      <c r="C24" s="165" t="s">
        <v>123</v>
      </c>
      <c r="D24" s="138">
        <v>25750</v>
      </c>
      <c r="E24" s="151">
        <v>2</v>
      </c>
      <c r="F24" s="152">
        <f t="shared" si="8"/>
        <v>51500</v>
      </c>
      <c r="G24" s="153">
        <v>0</v>
      </c>
      <c r="H24" s="154">
        <f t="shared" si="9"/>
        <v>0</v>
      </c>
      <c r="I24" s="155">
        <v>0</v>
      </c>
      <c r="J24" s="154">
        <f t="shared" si="10"/>
        <v>0</v>
      </c>
      <c r="K24" s="156">
        <f t="shared" si="11"/>
        <v>0</v>
      </c>
      <c r="L24" s="157">
        <f t="shared" ref="L24:L26" si="14">SUM(J24+H24)</f>
        <v>0</v>
      </c>
      <c r="M24" s="155">
        <f t="shared" si="12"/>
        <v>2</v>
      </c>
      <c r="N24" s="158">
        <f t="shared" si="13"/>
        <v>51500</v>
      </c>
      <c r="O24" s="159"/>
      <c r="P24" s="102"/>
      <c r="Q24" s="102"/>
      <c r="R24" s="102"/>
      <c r="S24" s="105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ht="30" customHeight="1">
      <c r="A25" s="162" t="s">
        <v>142</v>
      </c>
      <c r="B25" s="166" t="s">
        <v>143</v>
      </c>
      <c r="C25" s="165" t="s">
        <v>126</v>
      </c>
      <c r="D25" s="138">
        <v>257500</v>
      </c>
      <c r="E25" s="151">
        <v>4</v>
      </c>
      <c r="F25" s="152">
        <f t="shared" si="8"/>
        <v>1030000</v>
      </c>
      <c r="G25" s="153">
        <v>0</v>
      </c>
      <c r="H25" s="154">
        <f t="shared" si="9"/>
        <v>0</v>
      </c>
      <c r="I25" s="155">
        <v>0</v>
      </c>
      <c r="J25" s="154">
        <f t="shared" si="10"/>
        <v>0</v>
      </c>
      <c r="K25" s="156">
        <f t="shared" si="11"/>
        <v>0</v>
      </c>
      <c r="L25" s="157">
        <f t="shared" si="14"/>
        <v>0</v>
      </c>
      <c r="M25" s="155">
        <f t="shared" si="12"/>
        <v>4</v>
      </c>
      <c r="N25" s="158">
        <f t="shared" si="13"/>
        <v>1030000</v>
      </c>
      <c r="O25" s="159"/>
      <c r="P25" s="102"/>
      <c r="Q25" s="102"/>
      <c r="R25" s="102"/>
      <c r="S25" s="105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ht="30" customHeight="1">
      <c r="A26" s="162" t="s">
        <v>144</v>
      </c>
      <c r="B26" s="164" t="s">
        <v>145</v>
      </c>
      <c r="C26" s="165" t="s">
        <v>126</v>
      </c>
      <c r="D26" s="138">
        <v>20600</v>
      </c>
      <c r="E26" s="151">
        <v>4</v>
      </c>
      <c r="F26" s="152">
        <f t="shared" si="8"/>
        <v>82400</v>
      </c>
      <c r="G26" s="153">
        <v>0</v>
      </c>
      <c r="H26" s="154">
        <f t="shared" si="9"/>
        <v>0</v>
      </c>
      <c r="I26" s="155">
        <v>0</v>
      </c>
      <c r="J26" s="154">
        <f t="shared" si="10"/>
        <v>0</v>
      </c>
      <c r="K26" s="156">
        <f t="shared" si="11"/>
        <v>0</v>
      </c>
      <c r="L26" s="157">
        <f t="shared" si="14"/>
        <v>0</v>
      </c>
      <c r="M26" s="155">
        <f t="shared" si="12"/>
        <v>4</v>
      </c>
      <c r="N26" s="158">
        <f t="shared" si="13"/>
        <v>82400</v>
      </c>
      <c r="O26" s="159"/>
      <c r="P26" s="102"/>
      <c r="Q26" s="102"/>
      <c r="R26" s="102"/>
      <c r="S26" s="105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ht="30" customHeight="1">
      <c r="A27" s="162" t="s">
        <v>146</v>
      </c>
      <c r="B27" s="167" t="s">
        <v>143</v>
      </c>
      <c r="C27" s="165" t="s">
        <v>135</v>
      </c>
      <c r="D27" s="138">
        <v>103000</v>
      </c>
      <c r="E27" s="151">
        <v>4</v>
      </c>
      <c r="F27" s="152">
        <f t="shared" si="8"/>
        <v>412000</v>
      </c>
      <c r="G27" s="153">
        <v>0</v>
      </c>
      <c r="H27" s="154">
        <f t="shared" si="9"/>
        <v>0</v>
      </c>
      <c r="I27" s="155">
        <v>0</v>
      </c>
      <c r="J27" s="154">
        <f t="shared" si="10"/>
        <v>0</v>
      </c>
      <c r="K27" s="156">
        <f t="shared" si="11"/>
        <v>0</v>
      </c>
      <c r="L27" s="157">
        <f t="shared" ref="L27:L32" si="15">D27*K27</f>
        <v>0</v>
      </c>
      <c r="M27" s="155">
        <f t="shared" si="12"/>
        <v>4</v>
      </c>
      <c r="N27" s="158">
        <f t="shared" si="13"/>
        <v>412000</v>
      </c>
      <c r="O27" s="159"/>
      <c r="P27" s="102"/>
      <c r="Q27" s="102"/>
      <c r="R27" s="102"/>
      <c r="S27" s="105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ht="30" customHeight="1">
      <c r="A28" s="162" t="s">
        <v>147</v>
      </c>
      <c r="B28" s="166"/>
      <c r="C28" s="165" t="s">
        <v>135</v>
      </c>
      <c r="D28" s="138">
        <v>103000</v>
      </c>
      <c r="E28" s="139">
        <v>4</v>
      </c>
      <c r="F28" s="152">
        <f t="shared" si="8"/>
        <v>412000</v>
      </c>
      <c r="G28" s="153">
        <v>0</v>
      </c>
      <c r="H28" s="154">
        <f t="shared" si="9"/>
        <v>0</v>
      </c>
      <c r="I28" s="155">
        <v>0</v>
      </c>
      <c r="J28" s="154">
        <f t="shared" si="10"/>
        <v>0</v>
      </c>
      <c r="K28" s="156">
        <f t="shared" si="11"/>
        <v>0</v>
      </c>
      <c r="L28" s="157">
        <f t="shared" si="15"/>
        <v>0</v>
      </c>
      <c r="M28" s="155">
        <f t="shared" si="12"/>
        <v>4</v>
      </c>
      <c r="N28" s="158">
        <f t="shared" si="13"/>
        <v>412000</v>
      </c>
      <c r="O28" s="159"/>
      <c r="P28" s="102"/>
      <c r="Q28" s="102"/>
      <c r="R28" s="102"/>
      <c r="S28" s="105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ht="30" customHeight="1">
      <c r="A29" s="162" t="s">
        <v>148</v>
      </c>
      <c r="B29" s="167" t="s">
        <v>149</v>
      </c>
      <c r="C29" s="165" t="s">
        <v>150</v>
      </c>
      <c r="D29" s="138">
        <v>139000</v>
      </c>
      <c r="E29" s="151">
        <v>1</v>
      </c>
      <c r="F29" s="152">
        <f t="shared" si="8"/>
        <v>139000</v>
      </c>
      <c r="G29" s="153">
        <v>0</v>
      </c>
      <c r="H29" s="154">
        <f t="shared" si="9"/>
        <v>0</v>
      </c>
      <c r="I29" s="155">
        <v>0</v>
      </c>
      <c r="J29" s="154">
        <f t="shared" si="10"/>
        <v>0</v>
      </c>
      <c r="K29" s="156">
        <f t="shared" si="11"/>
        <v>0</v>
      </c>
      <c r="L29" s="157">
        <f t="shared" si="15"/>
        <v>0</v>
      </c>
      <c r="M29" s="155">
        <f t="shared" si="12"/>
        <v>1</v>
      </c>
      <c r="N29" s="158">
        <f t="shared" si="13"/>
        <v>139000</v>
      </c>
      <c r="O29" s="159"/>
      <c r="P29" s="102"/>
      <c r="Q29" s="102"/>
      <c r="R29" s="102"/>
      <c r="S29" s="105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</row>
    <row r="30" spans="1:31" ht="30" customHeight="1">
      <c r="A30" s="162" t="s">
        <v>151</v>
      </c>
      <c r="B30" s="167" t="s">
        <v>152</v>
      </c>
      <c r="C30" s="165" t="s">
        <v>150</v>
      </c>
      <c r="D30" s="138">
        <v>24200</v>
      </c>
      <c r="E30" s="151">
        <v>1</v>
      </c>
      <c r="F30" s="152">
        <f t="shared" si="8"/>
        <v>24200</v>
      </c>
      <c r="G30" s="153">
        <v>0</v>
      </c>
      <c r="H30" s="154">
        <f t="shared" si="9"/>
        <v>0</v>
      </c>
      <c r="I30" s="155">
        <v>0</v>
      </c>
      <c r="J30" s="154">
        <f t="shared" si="10"/>
        <v>0</v>
      </c>
      <c r="K30" s="156">
        <f t="shared" si="11"/>
        <v>0</v>
      </c>
      <c r="L30" s="157">
        <f t="shared" si="15"/>
        <v>0</v>
      </c>
      <c r="M30" s="155">
        <f t="shared" si="12"/>
        <v>1</v>
      </c>
      <c r="N30" s="158">
        <f t="shared" si="13"/>
        <v>24200</v>
      </c>
      <c r="O30" s="159"/>
      <c r="P30" s="102"/>
      <c r="Q30" s="102"/>
      <c r="R30" s="102"/>
      <c r="S30" s="105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ht="30" customHeight="1">
      <c r="A31" s="162" t="s">
        <v>124</v>
      </c>
      <c r="B31" s="167" t="s">
        <v>153</v>
      </c>
      <c r="C31" s="165" t="s">
        <v>126</v>
      </c>
      <c r="D31" s="138">
        <v>16480</v>
      </c>
      <c r="E31" s="151">
        <v>4</v>
      </c>
      <c r="F31" s="152">
        <f t="shared" si="8"/>
        <v>65920</v>
      </c>
      <c r="G31" s="153">
        <v>0</v>
      </c>
      <c r="H31" s="154">
        <f t="shared" si="9"/>
        <v>0</v>
      </c>
      <c r="I31" s="155">
        <v>0</v>
      </c>
      <c r="J31" s="154">
        <f t="shared" si="10"/>
        <v>0</v>
      </c>
      <c r="K31" s="156">
        <f t="shared" si="11"/>
        <v>0</v>
      </c>
      <c r="L31" s="157">
        <f t="shared" si="15"/>
        <v>0</v>
      </c>
      <c r="M31" s="155">
        <f t="shared" si="12"/>
        <v>4</v>
      </c>
      <c r="N31" s="158">
        <f t="shared" si="13"/>
        <v>65920</v>
      </c>
      <c r="O31" s="159"/>
      <c r="P31" s="102"/>
      <c r="Q31" s="102"/>
      <c r="R31" s="102"/>
      <c r="S31" s="105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ht="30" customHeight="1">
      <c r="A32" s="162" t="s">
        <v>154</v>
      </c>
      <c r="B32" s="167" t="s">
        <v>155</v>
      </c>
      <c r="C32" s="165" t="s">
        <v>123</v>
      </c>
      <c r="D32" s="138">
        <v>32400</v>
      </c>
      <c r="E32" s="151">
        <v>2</v>
      </c>
      <c r="F32" s="152">
        <f t="shared" si="8"/>
        <v>64800</v>
      </c>
      <c r="G32" s="153">
        <v>0</v>
      </c>
      <c r="H32" s="154">
        <f t="shared" si="9"/>
        <v>0</v>
      </c>
      <c r="I32" s="155">
        <v>0</v>
      </c>
      <c r="J32" s="154">
        <f t="shared" si="10"/>
        <v>0</v>
      </c>
      <c r="K32" s="156">
        <f t="shared" si="11"/>
        <v>0</v>
      </c>
      <c r="L32" s="157">
        <f t="shared" si="15"/>
        <v>0</v>
      </c>
      <c r="M32" s="155">
        <f t="shared" si="12"/>
        <v>2</v>
      </c>
      <c r="N32" s="158">
        <f t="shared" si="13"/>
        <v>64800</v>
      </c>
      <c r="O32" s="159"/>
      <c r="P32" s="102"/>
      <c r="Q32" s="102"/>
      <c r="R32" s="102"/>
      <c r="S32" s="105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30" customHeight="1">
      <c r="A33" s="168" t="s">
        <v>156</v>
      </c>
      <c r="B33" s="169"/>
      <c r="C33" s="170"/>
      <c r="D33" s="138"/>
      <c r="E33" s="151"/>
      <c r="F33" s="152">
        <f>SUM(F23:F32)</f>
        <v>2497160</v>
      </c>
      <c r="G33" s="153"/>
      <c r="H33" s="154"/>
      <c r="I33" s="153"/>
      <c r="J33" s="154"/>
      <c r="K33" s="156"/>
      <c r="L33" s="157"/>
      <c r="M33" s="155"/>
      <c r="N33" s="158">
        <f>SUM(N23:N32)</f>
        <v>2497160</v>
      </c>
      <c r="O33" s="159"/>
      <c r="P33" s="102"/>
      <c r="Q33" s="102"/>
      <c r="R33" s="102"/>
      <c r="S33" s="105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30" customHeight="1">
      <c r="A34" s="171"/>
      <c r="B34" s="172"/>
      <c r="C34" s="173"/>
      <c r="D34" s="163"/>
      <c r="E34" s="153"/>
      <c r="F34" s="152"/>
      <c r="G34" s="153"/>
      <c r="H34" s="154"/>
      <c r="I34" s="153"/>
      <c r="J34" s="154"/>
      <c r="K34" s="156"/>
      <c r="L34" s="157"/>
      <c r="M34" s="155"/>
      <c r="N34" s="158"/>
      <c r="O34" s="159"/>
      <c r="P34" s="102"/>
      <c r="Q34" s="102"/>
      <c r="R34" s="102"/>
      <c r="S34" s="105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30" customHeight="1">
      <c r="A35" s="171"/>
      <c r="B35" s="172"/>
      <c r="C35" s="173"/>
      <c r="D35" s="163"/>
      <c r="E35" s="153"/>
      <c r="F35" s="152"/>
      <c r="G35" s="153"/>
      <c r="H35" s="154"/>
      <c r="I35" s="153"/>
      <c r="J35" s="154"/>
      <c r="K35" s="156"/>
      <c r="L35" s="157"/>
      <c r="M35" s="155"/>
      <c r="N35" s="158"/>
      <c r="O35" s="159"/>
      <c r="P35" s="102"/>
      <c r="Q35" s="102"/>
      <c r="R35" s="102"/>
      <c r="S35" s="105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30" customHeight="1">
      <c r="A36" s="148" t="s">
        <v>157</v>
      </c>
      <c r="B36" s="174"/>
      <c r="C36" s="175" t="s">
        <v>158</v>
      </c>
      <c r="D36" s="138">
        <v>1736</v>
      </c>
      <c r="E36" s="151">
        <v>1725</v>
      </c>
      <c r="F36" s="152">
        <f>SUM(D36*E36)</f>
        <v>2994600</v>
      </c>
      <c r="G36" s="153">
        <v>172.5</v>
      </c>
      <c r="H36" s="154">
        <f>D36*G36</f>
        <v>299460</v>
      </c>
      <c r="I36" s="155">
        <v>189.6</v>
      </c>
      <c r="J36" s="154">
        <f>D36*I36</f>
        <v>329145.59999999998</v>
      </c>
      <c r="K36" s="156">
        <f>G36+I36</f>
        <v>362.1</v>
      </c>
      <c r="L36" s="157">
        <f>D36*K36</f>
        <v>628605.60000000009</v>
      </c>
      <c r="M36" s="155">
        <f>E36-K36</f>
        <v>1362.9</v>
      </c>
      <c r="N36" s="158">
        <f>D36*M36</f>
        <v>2365994.4000000004</v>
      </c>
      <c r="O36" s="159"/>
      <c r="P36" s="102"/>
      <c r="Q36" s="102"/>
      <c r="R36" s="102"/>
      <c r="S36" s="105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30" customHeight="1">
      <c r="A37" s="160" t="s">
        <v>159</v>
      </c>
      <c r="B37" s="161"/>
      <c r="C37" s="150"/>
      <c r="D37" s="138"/>
      <c r="E37" s="151"/>
      <c r="F37" s="152">
        <f>SUM(F36)</f>
        <v>2994600</v>
      </c>
      <c r="G37" s="153">
        <v>172.5</v>
      </c>
      <c r="H37" s="154">
        <f>SUM(H36)</f>
        <v>299460</v>
      </c>
      <c r="I37" s="153"/>
      <c r="J37" s="154">
        <f>SUM(J30:J36)</f>
        <v>329145.59999999998</v>
      </c>
      <c r="K37" s="156"/>
      <c r="L37" s="157">
        <f>SUM(L36)</f>
        <v>628605.60000000009</v>
      </c>
      <c r="M37" s="155"/>
      <c r="N37" s="158">
        <f>SUM(N36)</f>
        <v>2365994.4000000004</v>
      </c>
      <c r="O37" s="159"/>
      <c r="P37" s="102"/>
      <c r="Q37" s="102"/>
      <c r="R37" s="102"/>
      <c r="S37" s="105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30" customHeight="1">
      <c r="A38" s="148"/>
      <c r="B38" s="174"/>
      <c r="C38" s="173"/>
      <c r="D38" s="163"/>
      <c r="E38" s="153"/>
      <c r="F38" s="152"/>
      <c r="G38" s="153"/>
      <c r="H38" s="154"/>
      <c r="I38" s="153"/>
      <c r="J38" s="154"/>
      <c r="K38" s="156"/>
      <c r="L38" s="157"/>
      <c r="M38" s="155"/>
      <c r="N38" s="158"/>
      <c r="O38" s="159"/>
      <c r="P38" s="102"/>
      <c r="Q38" s="102"/>
      <c r="R38" s="102"/>
      <c r="S38" s="105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30" customHeight="1">
      <c r="A39" s="148"/>
      <c r="B39" s="172"/>
      <c r="C39" s="173"/>
      <c r="D39" s="163"/>
      <c r="E39" s="153"/>
      <c r="F39" s="152"/>
      <c r="G39" s="153"/>
      <c r="H39" s="154"/>
      <c r="I39" s="153"/>
      <c r="J39" s="154"/>
      <c r="K39" s="156"/>
      <c r="L39" s="157"/>
      <c r="M39" s="155"/>
      <c r="N39" s="158"/>
      <c r="O39" s="159"/>
      <c r="P39" s="102"/>
      <c r="Q39" s="102"/>
      <c r="R39" s="102"/>
      <c r="S39" s="105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30" customHeight="1">
      <c r="A40" s="148" t="s">
        <v>160</v>
      </c>
      <c r="B40" s="174" t="s">
        <v>161</v>
      </c>
      <c r="C40" s="150"/>
      <c r="D40" s="138"/>
      <c r="E40" s="151"/>
      <c r="F40" s="152"/>
      <c r="G40" s="153"/>
      <c r="H40" s="154"/>
      <c r="I40" s="153"/>
      <c r="J40" s="154"/>
      <c r="K40" s="156"/>
      <c r="L40" s="157"/>
      <c r="M40" s="155"/>
      <c r="N40" s="158"/>
      <c r="O40" s="159"/>
      <c r="P40" s="102"/>
      <c r="Q40" s="102"/>
      <c r="R40" s="102"/>
      <c r="S40" s="105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30" customHeight="1">
      <c r="A41" s="148" t="s">
        <v>162</v>
      </c>
      <c r="B41" s="174" t="s">
        <v>161</v>
      </c>
      <c r="C41" s="150" t="s">
        <v>163</v>
      </c>
      <c r="D41" s="138">
        <v>4790</v>
      </c>
      <c r="E41" s="176">
        <v>1725</v>
      </c>
      <c r="F41" s="152">
        <f t="shared" ref="F41:F43" si="16">SUM(D41*E41)</f>
        <v>8262750</v>
      </c>
      <c r="G41" s="153">
        <v>172.5</v>
      </c>
      <c r="H41" s="154">
        <f t="shared" ref="H41:H44" si="17">D41*G41</f>
        <v>826275</v>
      </c>
      <c r="I41" s="155">
        <v>189.6</v>
      </c>
      <c r="J41" s="154">
        <f t="shared" ref="J41:J44" si="18">D41*I41</f>
        <v>908184</v>
      </c>
      <c r="K41" s="156">
        <f t="shared" ref="K41:K44" si="19">G41+I41</f>
        <v>362.1</v>
      </c>
      <c r="L41" s="154">
        <f t="shared" ref="L41:L44" si="20">D41*K41</f>
        <v>1734459</v>
      </c>
      <c r="M41" s="155">
        <f t="shared" ref="M41:M44" si="21">E41-K41</f>
        <v>1362.9</v>
      </c>
      <c r="N41" s="158">
        <f t="shared" ref="N41:N44" si="22">D41*M41</f>
        <v>6528291</v>
      </c>
      <c r="O41" s="159"/>
      <c r="P41" s="102"/>
      <c r="Q41" s="102"/>
      <c r="R41" s="102"/>
      <c r="S41" s="105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ht="30" customHeight="1">
      <c r="A42" s="160" t="s">
        <v>164</v>
      </c>
      <c r="B42" s="174" t="s">
        <v>161</v>
      </c>
      <c r="C42" s="150" t="s">
        <v>165</v>
      </c>
      <c r="D42" s="138">
        <v>650</v>
      </c>
      <c r="E42" s="176">
        <v>400</v>
      </c>
      <c r="F42" s="152">
        <f t="shared" si="16"/>
        <v>260000</v>
      </c>
      <c r="G42" s="153">
        <v>400</v>
      </c>
      <c r="H42" s="154">
        <f t="shared" si="17"/>
        <v>260000</v>
      </c>
      <c r="I42" s="155">
        <v>0</v>
      </c>
      <c r="J42" s="154">
        <f t="shared" si="18"/>
        <v>0</v>
      </c>
      <c r="K42" s="156">
        <f t="shared" si="19"/>
        <v>400</v>
      </c>
      <c r="L42" s="154">
        <f t="shared" si="20"/>
        <v>260000</v>
      </c>
      <c r="M42" s="155">
        <f t="shared" si="21"/>
        <v>0</v>
      </c>
      <c r="N42" s="158">
        <f t="shared" si="22"/>
        <v>0</v>
      </c>
      <c r="O42" s="159"/>
      <c r="P42" s="102"/>
      <c r="Q42" s="102"/>
      <c r="R42" s="102"/>
      <c r="S42" s="105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30" customHeight="1">
      <c r="A43" s="160" t="s">
        <v>166</v>
      </c>
      <c r="B43" s="174" t="s">
        <v>167</v>
      </c>
      <c r="C43" s="150" t="s">
        <v>168</v>
      </c>
      <c r="D43" s="138">
        <v>50000</v>
      </c>
      <c r="E43" s="176">
        <v>20</v>
      </c>
      <c r="F43" s="152">
        <f t="shared" si="16"/>
        <v>1000000</v>
      </c>
      <c r="G43" s="153">
        <v>20</v>
      </c>
      <c r="H43" s="154">
        <f t="shared" si="17"/>
        <v>1000000</v>
      </c>
      <c r="I43" s="155">
        <v>0</v>
      </c>
      <c r="J43" s="154">
        <f t="shared" si="18"/>
        <v>0</v>
      </c>
      <c r="K43" s="156">
        <f t="shared" si="19"/>
        <v>20</v>
      </c>
      <c r="L43" s="154">
        <f t="shared" si="20"/>
        <v>1000000</v>
      </c>
      <c r="M43" s="155">
        <f t="shared" si="21"/>
        <v>0</v>
      </c>
      <c r="N43" s="158">
        <f t="shared" si="22"/>
        <v>0</v>
      </c>
      <c r="O43" s="159"/>
      <c r="P43" s="102"/>
      <c r="Q43" s="102"/>
      <c r="R43" s="102"/>
      <c r="S43" s="10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30" customHeight="1">
      <c r="A44" s="160" t="s">
        <v>169</v>
      </c>
      <c r="B44" s="174" t="s">
        <v>161</v>
      </c>
      <c r="C44" s="150" t="s">
        <v>170</v>
      </c>
      <c r="D44" s="138">
        <v>340000</v>
      </c>
      <c r="E44" s="176">
        <v>1</v>
      </c>
      <c r="F44" s="152">
        <v>340000</v>
      </c>
      <c r="G44" s="153">
        <v>1</v>
      </c>
      <c r="H44" s="154">
        <f t="shared" si="17"/>
        <v>340000</v>
      </c>
      <c r="I44" s="155">
        <v>0</v>
      </c>
      <c r="J44" s="154">
        <f t="shared" si="18"/>
        <v>0</v>
      </c>
      <c r="K44" s="156">
        <f t="shared" si="19"/>
        <v>1</v>
      </c>
      <c r="L44" s="154">
        <f t="shared" si="20"/>
        <v>340000</v>
      </c>
      <c r="M44" s="155">
        <f t="shared" si="21"/>
        <v>0</v>
      </c>
      <c r="N44" s="158">
        <f t="shared" si="22"/>
        <v>0</v>
      </c>
      <c r="O44" s="159"/>
      <c r="P44" s="102"/>
      <c r="Q44" s="102"/>
      <c r="R44" s="102"/>
      <c r="S44" s="105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30" customHeight="1">
      <c r="A45" s="148" t="s">
        <v>171</v>
      </c>
      <c r="B45" s="172"/>
      <c r="C45" s="173"/>
      <c r="D45" s="163"/>
      <c r="E45" s="153"/>
      <c r="F45" s="152">
        <f>SUM(F41:F44)</f>
        <v>9862750</v>
      </c>
      <c r="G45" s="153"/>
      <c r="H45" s="154">
        <f>SUM(H41:H44)</f>
        <v>2426275</v>
      </c>
      <c r="I45" s="153"/>
      <c r="J45" s="154">
        <f>SUM(J41:J44)</f>
        <v>908184</v>
      </c>
      <c r="K45" s="156"/>
      <c r="L45" s="157">
        <f>SUM(L41:L44)</f>
        <v>3334459</v>
      </c>
      <c r="M45" s="155"/>
      <c r="N45" s="158">
        <f>SUM(N41:N44)</f>
        <v>6528291</v>
      </c>
      <c r="O45" s="159"/>
      <c r="P45" s="102"/>
      <c r="Q45" s="102"/>
      <c r="R45" s="102"/>
      <c r="S45" s="105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30" customHeight="1">
      <c r="A46" s="148"/>
      <c r="B46" s="172"/>
      <c r="C46" s="173"/>
      <c r="D46" s="163"/>
      <c r="E46" s="153"/>
      <c r="F46" s="152"/>
      <c r="G46" s="153"/>
      <c r="H46" s="154"/>
      <c r="I46" s="153"/>
      <c r="J46" s="154"/>
      <c r="K46" s="156"/>
      <c r="L46" s="157"/>
      <c r="M46" s="155"/>
      <c r="N46" s="158"/>
      <c r="O46" s="159"/>
      <c r="P46" s="102"/>
      <c r="Q46" s="102"/>
      <c r="R46" s="102"/>
      <c r="S46" s="105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30" customHeight="1">
      <c r="A47" s="148"/>
      <c r="B47" s="172"/>
      <c r="C47" s="173"/>
      <c r="D47" s="163"/>
      <c r="E47" s="153"/>
      <c r="F47" s="152"/>
      <c r="G47" s="153"/>
      <c r="H47" s="154"/>
      <c r="I47" s="153"/>
      <c r="J47" s="154"/>
      <c r="K47" s="156"/>
      <c r="L47" s="157"/>
      <c r="M47" s="155"/>
      <c r="N47" s="158"/>
      <c r="O47" s="159"/>
      <c r="P47" s="102"/>
      <c r="Q47" s="102"/>
      <c r="R47" s="102"/>
      <c r="S47" s="105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30" customHeight="1">
      <c r="A48" s="148" t="s">
        <v>172</v>
      </c>
      <c r="B48" s="174"/>
      <c r="C48" s="173"/>
      <c r="D48" s="163"/>
      <c r="E48" s="153"/>
      <c r="F48" s="152"/>
      <c r="G48" s="153"/>
      <c r="H48" s="154"/>
      <c r="I48" s="153"/>
      <c r="J48" s="154"/>
      <c r="K48" s="156"/>
      <c r="L48" s="157"/>
      <c r="M48" s="155"/>
      <c r="N48" s="158"/>
      <c r="O48" s="159"/>
      <c r="P48" s="102"/>
      <c r="Q48" s="102"/>
      <c r="R48" s="102"/>
      <c r="S48" s="105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30" customHeight="1">
      <c r="A49" s="160" t="s">
        <v>173</v>
      </c>
      <c r="B49" s="174"/>
      <c r="C49" s="175" t="s">
        <v>174</v>
      </c>
      <c r="D49" s="138">
        <v>500000</v>
      </c>
      <c r="E49" s="151">
        <v>2</v>
      </c>
      <c r="F49" s="152">
        <f t="shared" ref="F49:F55" si="23">SUM(D49*E49)</f>
        <v>1000000</v>
      </c>
      <c r="G49" s="153">
        <v>1</v>
      </c>
      <c r="H49" s="154">
        <f t="shared" ref="H49:H55" si="24">D49*G49</f>
        <v>500000</v>
      </c>
      <c r="I49" s="155">
        <v>1</v>
      </c>
      <c r="J49" s="154">
        <f t="shared" ref="J49:J55" si="25">D49*I49</f>
        <v>500000</v>
      </c>
      <c r="K49" s="156">
        <f t="shared" ref="K49:K55" si="26">G49+I49</f>
        <v>2</v>
      </c>
      <c r="L49" s="157">
        <f t="shared" ref="L49:L53" si="27">D49*K49</f>
        <v>1000000</v>
      </c>
      <c r="M49" s="155">
        <f t="shared" ref="M49:M55" si="28">E49-K49</f>
        <v>0</v>
      </c>
      <c r="N49" s="158">
        <f t="shared" ref="N49:N55" si="29">D49*M49</f>
        <v>0</v>
      </c>
      <c r="O49" s="159"/>
      <c r="P49" s="102"/>
      <c r="Q49" s="102"/>
      <c r="R49" s="102"/>
      <c r="S49" s="105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30" customHeight="1">
      <c r="A50" s="148" t="s">
        <v>175</v>
      </c>
      <c r="B50" s="177"/>
      <c r="C50" s="175" t="s">
        <v>174</v>
      </c>
      <c r="D50" s="138">
        <v>150000</v>
      </c>
      <c r="E50" s="151">
        <v>2</v>
      </c>
      <c r="F50" s="152">
        <f t="shared" si="23"/>
        <v>300000</v>
      </c>
      <c r="G50" s="153">
        <v>1</v>
      </c>
      <c r="H50" s="154">
        <f t="shared" si="24"/>
        <v>150000</v>
      </c>
      <c r="I50" s="155">
        <v>1</v>
      </c>
      <c r="J50" s="154">
        <f t="shared" si="25"/>
        <v>150000</v>
      </c>
      <c r="K50" s="156">
        <f t="shared" si="26"/>
        <v>2</v>
      </c>
      <c r="L50" s="157">
        <f t="shared" si="27"/>
        <v>300000</v>
      </c>
      <c r="M50" s="155">
        <f t="shared" si="28"/>
        <v>0</v>
      </c>
      <c r="N50" s="158">
        <f t="shared" si="29"/>
        <v>0</v>
      </c>
      <c r="O50" s="159"/>
      <c r="P50" s="102"/>
      <c r="Q50" s="102"/>
      <c r="R50" s="102"/>
      <c r="S50" s="105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30" customHeight="1">
      <c r="A51" s="160" t="s">
        <v>176</v>
      </c>
      <c r="B51" s="178"/>
      <c r="C51" s="175" t="s">
        <v>170</v>
      </c>
      <c r="D51" s="138">
        <v>150000</v>
      </c>
      <c r="E51" s="151">
        <v>1</v>
      </c>
      <c r="F51" s="152">
        <f t="shared" si="23"/>
        <v>150000</v>
      </c>
      <c r="G51" s="153">
        <v>1</v>
      </c>
      <c r="H51" s="154">
        <f t="shared" si="24"/>
        <v>150000</v>
      </c>
      <c r="I51" s="155">
        <v>0</v>
      </c>
      <c r="J51" s="154">
        <f t="shared" si="25"/>
        <v>0</v>
      </c>
      <c r="K51" s="156">
        <f t="shared" si="26"/>
        <v>1</v>
      </c>
      <c r="L51" s="157">
        <f t="shared" si="27"/>
        <v>150000</v>
      </c>
      <c r="M51" s="155">
        <f t="shared" si="28"/>
        <v>0</v>
      </c>
      <c r="N51" s="158">
        <f t="shared" si="29"/>
        <v>0</v>
      </c>
      <c r="O51" s="159"/>
      <c r="P51" s="102"/>
      <c r="Q51" s="102"/>
      <c r="R51" s="102"/>
      <c r="S51" s="105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ht="30" customHeight="1">
      <c r="A52" s="160" t="s">
        <v>177</v>
      </c>
      <c r="B52" s="178" t="s">
        <v>178</v>
      </c>
      <c r="C52" s="175" t="s">
        <v>170</v>
      </c>
      <c r="D52" s="138">
        <v>150000</v>
      </c>
      <c r="E52" s="151">
        <v>1</v>
      </c>
      <c r="F52" s="152">
        <f t="shared" si="23"/>
        <v>150000</v>
      </c>
      <c r="G52" s="153">
        <v>0</v>
      </c>
      <c r="H52" s="154">
        <f t="shared" si="24"/>
        <v>0</v>
      </c>
      <c r="I52" s="155">
        <v>0</v>
      </c>
      <c r="J52" s="154">
        <f t="shared" si="25"/>
        <v>0</v>
      </c>
      <c r="K52" s="156">
        <f t="shared" si="26"/>
        <v>0</v>
      </c>
      <c r="L52" s="157">
        <f t="shared" si="27"/>
        <v>0</v>
      </c>
      <c r="M52" s="155">
        <f t="shared" si="28"/>
        <v>1</v>
      </c>
      <c r="N52" s="158">
        <f t="shared" si="29"/>
        <v>150000</v>
      </c>
      <c r="O52" s="159"/>
      <c r="P52" s="102"/>
      <c r="Q52" s="102"/>
      <c r="R52" s="102"/>
      <c r="S52" s="105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ht="30" customHeight="1">
      <c r="A53" s="160" t="s">
        <v>179</v>
      </c>
      <c r="B53" s="136" t="s">
        <v>180</v>
      </c>
      <c r="C53" s="175" t="s">
        <v>170</v>
      </c>
      <c r="D53" s="138">
        <v>108150</v>
      </c>
      <c r="E53" s="151">
        <v>1</v>
      </c>
      <c r="F53" s="152">
        <f t="shared" si="23"/>
        <v>108150</v>
      </c>
      <c r="G53" s="153">
        <v>0.1</v>
      </c>
      <c r="H53" s="154">
        <f t="shared" si="24"/>
        <v>10815</v>
      </c>
      <c r="I53" s="155">
        <v>0.4</v>
      </c>
      <c r="J53" s="154">
        <f t="shared" si="25"/>
        <v>43260</v>
      </c>
      <c r="K53" s="156">
        <f t="shared" si="26"/>
        <v>0.5</v>
      </c>
      <c r="L53" s="157">
        <f t="shared" si="27"/>
        <v>54075</v>
      </c>
      <c r="M53" s="155">
        <f t="shared" si="28"/>
        <v>0.5</v>
      </c>
      <c r="N53" s="158">
        <f t="shared" si="29"/>
        <v>54075</v>
      </c>
      <c r="O53" s="159"/>
      <c r="P53" s="102"/>
      <c r="Q53" s="102"/>
      <c r="R53" s="102"/>
      <c r="S53" s="105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ht="30" customHeight="1">
      <c r="A54" s="160" t="s">
        <v>181</v>
      </c>
      <c r="B54" s="178" t="s">
        <v>182</v>
      </c>
      <c r="C54" s="175" t="s">
        <v>183</v>
      </c>
      <c r="D54" s="138">
        <v>123600</v>
      </c>
      <c r="E54" s="151">
        <v>2</v>
      </c>
      <c r="F54" s="152">
        <f t="shared" si="23"/>
        <v>247200</v>
      </c>
      <c r="G54" s="153">
        <v>0.2</v>
      </c>
      <c r="H54" s="154">
        <f t="shared" si="24"/>
        <v>24720</v>
      </c>
      <c r="I54" s="155">
        <v>0.4</v>
      </c>
      <c r="J54" s="154">
        <f t="shared" si="25"/>
        <v>49440</v>
      </c>
      <c r="K54" s="156">
        <f t="shared" si="26"/>
        <v>0.60000000000000009</v>
      </c>
      <c r="L54" s="157">
        <f t="shared" ref="L54:L55" si="30">SUM(K54*D54)</f>
        <v>74160.000000000015</v>
      </c>
      <c r="M54" s="155">
        <f t="shared" si="28"/>
        <v>1.4</v>
      </c>
      <c r="N54" s="158">
        <f t="shared" si="29"/>
        <v>173040</v>
      </c>
      <c r="O54" s="159"/>
      <c r="P54" s="102"/>
      <c r="Q54" s="102"/>
      <c r="R54" s="102"/>
      <c r="S54" s="105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</row>
    <row r="55" spans="1:31" ht="30" customHeight="1">
      <c r="A55" s="160" t="s">
        <v>184</v>
      </c>
      <c r="B55" s="136" t="s">
        <v>143</v>
      </c>
      <c r="C55" s="175" t="s">
        <v>183</v>
      </c>
      <c r="D55" s="138">
        <v>206000</v>
      </c>
      <c r="E55" s="151">
        <v>2</v>
      </c>
      <c r="F55" s="152">
        <f t="shared" si="23"/>
        <v>412000</v>
      </c>
      <c r="G55" s="153">
        <v>0.2</v>
      </c>
      <c r="H55" s="154">
        <f t="shared" si="24"/>
        <v>41200</v>
      </c>
      <c r="I55" s="155">
        <v>0.4</v>
      </c>
      <c r="J55" s="154">
        <f t="shared" si="25"/>
        <v>82400</v>
      </c>
      <c r="K55" s="156">
        <f t="shared" si="26"/>
        <v>0.60000000000000009</v>
      </c>
      <c r="L55" s="157">
        <f t="shared" si="30"/>
        <v>123600.00000000001</v>
      </c>
      <c r="M55" s="155">
        <f t="shared" si="28"/>
        <v>1.4</v>
      </c>
      <c r="N55" s="158">
        <f t="shared" si="29"/>
        <v>288400</v>
      </c>
      <c r="O55" s="159"/>
      <c r="P55" s="102"/>
      <c r="Q55" s="102"/>
      <c r="R55" s="102"/>
      <c r="S55" s="105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ht="30" customHeight="1">
      <c r="A56" s="148" t="s">
        <v>185</v>
      </c>
      <c r="B56" s="172"/>
      <c r="C56" s="173"/>
      <c r="D56" s="163"/>
      <c r="E56" s="153"/>
      <c r="F56" s="152">
        <f>SUM(F49:F55)</f>
        <v>2367350</v>
      </c>
      <c r="G56" s="153"/>
      <c r="H56" s="154">
        <f>SUM(H49:H55)</f>
        <v>876735</v>
      </c>
      <c r="I56" s="153"/>
      <c r="J56" s="154">
        <f>SUM(J49:J55)</f>
        <v>825100</v>
      </c>
      <c r="K56" s="156"/>
      <c r="L56" s="157">
        <f>SUM(L49:L55)</f>
        <v>1701835</v>
      </c>
      <c r="M56" s="155"/>
      <c r="N56" s="158">
        <f>SUM(N49:N55)</f>
        <v>665515</v>
      </c>
      <c r="O56" s="159"/>
      <c r="P56" s="102"/>
      <c r="Q56" s="102"/>
      <c r="R56" s="102"/>
      <c r="S56" s="105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ht="30" customHeight="1">
      <c r="A57" s="148"/>
      <c r="B57" s="172"/>
      <c r="C57" s="173"/>
      <c r="D57" s="163"/>
      <c r="E57" s="153"/>
      <c r="F57" s="152"/>
      <c r="G57" s="153"/>
      <c r="H57" s="154"/>
      <c r="I57" s="153"/>
      <c r="J57" s="154"/>
      <c r="K57" s="156"/>
      <c r="L57" s="157"/>
      <c r="M57" s="155"/>
      <c r="N57" s="158"/>
      <c r="O57" s="159"/>
      <c r="P57" s="102"/>
      <c r="Q57" s="102"/>
      <c r="R57" s="102"/>
      <c r="S57" s="105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ht="30" customHeight="1">
      <c r="A58" s="148"/>
      <c r="B58" s="172"/>
      <c r="C58" s="173"/>
      <c r="D58" s="163"/>
      <c r="E58" s="153"/>
      <c r="F58" s="152"/>
      <c r="G58" s="153"/>
      <c r="H58" s="154"/>
      <c r="I58" s="153"/>
      <c r="J58" s="154"/>
      <c r="K58" s="156"/>
      <c r="L58" s="157"/>
      <c r="M58" s="155"/>
      <c r="N58" s="158"/>
      <c r="O58" s="159"/>
      <c r="P58" s="102"/>
      <c r="Q58" s="102"/>
      <c r="R58" s="102"/>
      <c r="S58" s="105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ht="30" customHeight="1">
      <c r="A59" s="135" t="s">
        <v>186</v>
      </c>
      <c r="B59" s="136"/>
      <c r="C59" s="179"/>
      <c r="D59" s="163"/>
      <c r="E59" s="153"/>
      <c r="F59" s="152"/>
      <c r="G59" s="153"/>
      <c r="H59" s="154"/>
      <c r="I59" s="153"/>
      <c r="J59" s="154"/>
      <c r="K59" s="156"/>
      <c r="L59" s="157"/>
      <c r="M59" s="155"/>
      <c r="N59" s="158"/>
      <c r="O59" s="159"/>
      <c r="P59" s="102"/>
      <c r="Q59" s="102"/>
      <c r="R59" s="102"/>
      <c r="S59" s="105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</row>
    <row r="60" spans="1:31" ht="30" customHeight="1">
      <c r="A60" s="180" t="s">
        <v>187</v>
      </c>
      <c r="B60" s="164"/>
      <c r="C60" s="179" t="s">
        <v>188</v>
      </c>
      <c r="D60" s="138">
        <v>21600</v>
      </c>
      <c r="E60" s="151">
        <v>2</v>
      </c>
      <c r="F60" s="152">
        <f t="shared" ref="F60:F63" si="31">SUM(D60*E60)</f>
        <v>43200</v>
      </c>
      <c r="G60" s="153">
        <v>2</v>
      </c>
      <c r="H60" s="154">
        <f t="shared" ref="H60:H63" si="32">D60*G60</f>
        <v>43200</v>
      </c>
      <c r="I60" s="155">
        <v>0</v>
      </c>
      <c r="J60" s="154">
        <f t="shared" ref="J60:J63" si="33">D60*I60</f>
        <v>0</v>
      </c>
      <c r="K60" s="156">
        <f t="shared" ref="K60:K63" si="34">G60+I60</f>
        <v>2</v>
      </c>
      <c r="L60" s="157">
        <f t="shared" ref="L60:L63" si="35">D60*K60</f>
        <v>43200</v>
      </c>
      <c r="M60" s="155">
        <f t="shared" ref="M60:M63" si="36">E60-K60</f>
        <v>0</v>
      </c>
      <c r="N60" s="158">
        <f t="shared" ref="N60:N63" si="37">D60*M60</f>
        <v>0</v>
      </c>
      <c r="O60" s="159"/>
      <c r="P60" s="102"/>
      <c r="Q60" s="102"/>
      <c r="R60" s="102"/>
      <c r="S60" s="105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ht="30" customHeight="1">
      <c r="A61" s="180" t="s">
        <v>189</v>
      </c>
      <c r="B61" s="164"/>
      <c r="C61" s="179" t="s">
        <v>190</v>
      </c>
      <c r="D61" s="138">
        <v>27800</v>
      </c>
      <c r="E61" s="151">
        <v>3</v>
      </c>
      <c r="F61" s="152">
        <f t="shared" si="31"/>
        <v>83400</v>
      </c>
      <c r="G61" s="153">
        <v>3</v>
      </c>
      <c r="H61" s="154">
        <f t="shared" si="32"/>
        <v>83400</v>
      </c>
      <c r="I61" s="155">
        <v>0</v>
      </c>
      <c r="J61" s="154">
        <f t="shared" si="33"/>
        <v>0</v>
      </c>
      <c r="K61" s="156">
        <f t="shared" si="34"/>
        <v>3</v>
      </c>
      <c r="L61" s="157">
        <f t="shared" si="35"/>
        <v>83400</v>
      </c>
      <c r="M61" s="155">
        <f t="shared" si="36"/>
        <v>0</v>
      </c>
      <c r="N61" s="158">
        <f t="shared" si="37"/>
        <v>0</v>
      </c>
      <c r="O61" s="159"/>
      <c r="P61" s="102"/>
      <c r="Q61" s="102"/>
      <c r="R61" s="102"/>
      <c r="S61" s="105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</row>
    <row r="62" spans="1:31" ht="30" customHeight="1">
      <c r="A62" s="180" t="s">
        <v>191</v>
      </c>
      <c r="B62" s="164"/>
      <c r="C62" s="179" t="s">
        <v>190</v>
      </c>
      <c r="D62" s="138">
        <v>5150</v>
      </c>
      <c r="E62" s="151">
        <v>100</v>
      </c>
      <c r="F62" s="152">
        <f t="shared" si="31"/>
        <v>515000</v>
      </c>
      <c r="G62" s="153">
        <v>20</v>
      </c>
      <c r="H62" s="154">
        <f t="shared" si="32"/>
        <v>103000</v>
      </c>
      <c r="I62" s="155">
        <v>12</v>
      </c>
      <c r="J62" s="154">
        <f t="shared" si="33"/>
        <v>61800</v>
      </c>
      <c r="K62" s="156">
        <f t="shared" si="34"/>
        <v>32</v>
      </c>
      <c r="L62" s="157">
        <f t="shared" si="35"/>
        <v>164800</v>
      </c>
      <c r="M62" s="155">
        <f t="shared" si="36"/>
        <v>68</v>
      </c>
      <c r="N62" s="158">
        <f t="shared" si="37"/>
        <v>350200</v>
      </c>
      <c r="O62" s="159"/>
      <c r="P62" s="102"/>
      <c r="Q62" s="102"/>
      <c r="R62" s="102"/>
      <c r="S62" s="105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ht="30" customHeight="1">
      <c r="A63" s="180" t="s">
        <v>192</v>
      </c>
      <c r="B63" s="164"/>
      <c r="C63" s="179" t="s">
        <v>170</v>
      </c>
      <c r="D63" s="138">
        <v>187400</v>
      </c>
      <c r="E63" s="151">
        <v>1</v>
      </c>
      <c r="F63" s="152">
        <f t="shared" si="31"/>
        <v>187400</v>
      </c>
      <c r="G63" s="153">
        <v>0.1</v>
      </c>
      <c r="H63" s="154">
        <f t="shared" si="32"/>
        <v>18740</v>
      </c>
      <c r="I63" s="155">
        <v>0.4</v>
      </c>
      <c r="J63" s="154">
        <f t="shared" si="33"/>
        <v>74960</v>
      </c>
      <c r="K63" s="156">
        <f t="shared" si="34"/>
        <v>0.5</v>
      </c>
      <c r="L63" s="157">
        <f t="shared" si="35"/>
        <v>93700</v>
      </c>
      <c r="M63" s="155">
        <f t="shared" si="36"/>
        <v>0.5</v>
      </c>
      <c r="N63" s="158">
        <f t="shared" si="37"/>
        <v>93700</v>
      </c>
      <c r="O63" s="159"/>
      <c r="P63" s="102"/>
      <c r="Q63" s="102"/>
      <c r="R63" s="102"/>
      <c r="S63" s="105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4" spans="1:31" ht="30" customHeight="1">
      <c r="A64" s="135" t="s">
        <v>193</v>
      </c>
      <c r="B64" s="136"/>
      <c r="C64" s="181"/>
      <c r="D64" s="163"/>
      <c r="E64" s="153"/>
      <c r="F64" s="152">
        <f>SUM(F60:F63)</f>
        <v>829000</v>
      </c>
      <c r="G64" s="153"/>
      <c r="H64" s="154">
        <f>SUM(H60:H63)</f>
        <v>248340</v>
      </c>
      <c r="I64" s="153"/>
      <c r="J64" s="154">
        <f>SUM(J60:J63)</f>
        <v>136760</v>
      </c>
      <c r="K64" s="156"/>
      <c r="L64" s="157">
        <f>SUM(L60:L63)</f>
        <v>385100</v>
      </c>
      <c r="M64" s="155"/>
      <c r="N64" s="158">
        <f>SUM(N60:N63)</f>
        <v>443900</v>
      </c>
      <c r="O64" s="159"/>
      <c r="P64" s="102"/>
      <c r="Q64" s="102"/>
      <c r="R64" s="102"/>
      <c r="S64" s="105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</row>
    <row r="65" spans="1:31" ht="30" customHeight="1">
      <c r="A65" s="135"/>
      <c r="B65" s="136"/>
      <c r="C65" s="181"/>
      <c r="D65" s="163"/>
      <c r="E65" s="153"/>
      <c r="F65" s="152"/>
      <c r="G65" s="153"/>
      <c r="H65" s="154"/>
      <c r="I65" s="153"/>
      <c r="J65" s="154"/>
      <c r="K65" s="156"/>
      <c r="L65" s="157"/>
      <c r="M65" s="155"/>
      <c r="N65" s="158"/>
      <c r="O65" s="159"/>
      <c r="P65" s="102"/>
      <c r="Q65" s="102"/>
      <c r="R65" s="102"/>
      <c r="S65" s="105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</row>
    <row r="66" spans="1:31" ht="30" customHeight="1">
      <c r="A66" s="148"/>
      <c r="B66" s="172"/>
      <c r="C66" s="173"/>
      <c r="D66" s="163"/>
      <c r="E66" s="153"/>
      <c r="F66" s="152"/>
      <c r="G66" s="153"/>
      <c r="H66" s="154"/>
      <c r="I66" s="153"/>
      <c r="J66" s="154"/>
      <c r="K66" s="156"/>
      <c r="L66" s="157"/>
      <c r="M66" s="155"/>
      <c r="N66" s="158"/>
      <c r="O66" s="159"/>
      <c r="P66" s="102"/>
      <c r="Q66" s="102"/>
      <c r="R66" s="102"/>
      <c r="S66" s="105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</row>
    <row r="67" spans="1:31" ht="30" customHeight="1">
      <c r="A67" s="160" t="s">
        <v>194</v>
      </c>
      <c r="B67" s="182"/>
      <c r="C67" s="173"/>
      <c r="D67" s="163"/>
      <c r="E67" s="153"/>
      <c r="F67" s="152"/>
      <c r="G67" s="153"/>
      <c r="H67" s="154"/>
      <c r="I67" s="153"/>
      <c r="J67" s="154"/>
      <c r="K67" s="156"/>
      <c r="L67" s="157"/>
      <c r="M67" s="155"/>
      <c r="N67" s="158"/>
      <c r="O67" s="159"/>
      <c r="P67" s="102"/>
      <c r="Q67" s="102"/>
      <c r="R67" s="102"/>
      <c r="S67" s="105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ht="30" customHeight="1">
      <c r="A68" s="183" t="s">
        <v>195</v>
      </c>
      <c r="B68" s="149" t="s">
        <v>196</v>
      </c>
      <c r="C68" s="175" t="s">
        <v>183</v>
      </c>
      <c r="D68" s="138">
        <v>366300</v>
      </c>
      <c r="E68" s="151">
        <v>2</v>
      </c>
      <c r="F68" s="152">
        <f t="shared" ref="F68:F69" si="38">SUM(D68*E68)</f>
        <v>732600</v>
      </c>
      <c r="G68" s="153">
        <v>1</v>
      </c>
      <c r="H68" s="154">
        <f t="shared" ref="H68:H69" si="39">D68*G68</f>
        <v>366300</v>
      </c>
      <c r="I68" s="155">
        <v>1</v>
      </c>
      <c r="J68" s="154">
        <f t="shared" ref="J68:J69" si="40">D68*I68</f>
        <v>366300</v>
      </c>
      <c r="K68" s="156">
        <f t="shared" ref="K68:K69" si="41">G68+I68</f>
        <v>2</v>
      </c>
      <c r="L68" s="157">
        <f t="shared" ref="L68:L69" si="42">D68*K68</f>
        <v>732600</v>
      </c>
      <c r="M68" s="155">
        <f t="shared" ref="M68:M69" si="43">E68-K68</f>
        <v>0</v>
      </c>
      <c r="N68" s="158">
        <f t="shared" ref="N68:N69" si="44">D68*M68</f>
        <v>0</v>
      </c>
      <c r="O68" s="159"/>
      <c r="P68" s="102"/>
      <c r="Q68" s="102"/>
      <c r="R68" s="102"/>
      <c r="S68" s="105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ht="30" customHeight="1">
      <c r="A69" s="183" t="s">
        <v>197</v>
      </c>
      <c r="B69" s="178" t="s">
        <v>198</v>
      </c>
      <c r="C69" s="175" t="s">
        <v>170</v>
      </c>
      <c r="D69" s="138">
        <v>400000</v>
      </c>
      <c r="E69" s="151">
        <v>1</v>
      </c>
      <c r="F69" s="152">
        <f t="shared" si="38"/>
        <v>400000</v>
      </c>
      <c r="G69" s="153">
        <v>1</v>
      </c>
      <c r="H69" s="154">
        <f t="shared" si="39"/>
        <v>400000</v>
      </c>
      <c r="I69" s="155">
        <v>0</v>
      </c>
      <c r="J69" s="154">
        <f t="shared" si="40"/>
        <v>0</v>
      </c>
      <c r="K69" s="156">
        <f t="shared" si="41"/>
        <v>1</v>
      </c>
      <c r="L69" s="157">
        <f t="shared" si="42"/>
        <v>400000</v>
      </c>
      <c r="M69" s="155">
        <f t="shared" si="43"/>
        <v>0</v>
      </c>
      <c r="N69" s="158">
        <f t="shared" si="44"/>
        <v>0</v>
      </c>
      <c r="O69" s="159"/>
      <c r="P69" s="102"/>
      <c r="Q69" s="102"/>
      <c r="R69" s="102"/>
      <c r="S69" s="105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ht="30" customHeight="1">
      <c r="A70" s="183" t="s">
        <v>199</v>
      </c>
      <c r="B70" s="178"/>
      <c r="C70" s="175"/>
      <c r="D70" s="138"/>
      <c r="E70" s="151"/>
      <c r="F70" s="152">
        <f>SUM(F68:F69)</f>
        <v>1132600</v>
      </c>
      <c r="G70" s="153"/>
      <c r="H70" s="154">
        <f>SUM(H68:H69)</f>
        <v>766300</v>
      </c>
      <c r="I70" s="153"/>
      <c r="J70" s="154">
        <f>SUM(J68:J69)</f>
        <v>366300</v>
      </c>
      <c r="K70" s="156"/>
      <c r="L70" s="157">
        <f>SUM(L68:L69)</f>
        <v>1132600</v>
      </c>
      <c r="M70" s="155"/>
      <c r="N70" s="158">
        <f>SUM(N68:N69)</f>
        <v>0</v>
      </c>
      <c r="O70" s="159"/>
      <c r="P70" s="102"/>
      <c r="Q70" s="102"/>
      <c r="R70" s="102"/>
      <c r="S70" s="105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ht="30" customHeight="1">
      <c r="A71" s="183"/>
      <c r="B71" s="178"/>
      <c r="C71" s="175"/>
      <c r="D71" s="138"/>
      <c r="E71" s="151"/>
      <c r="F71" s="152"/>
      <c r="G71" s="153"/>
      <c r="H71" s="154"/>
      <c r="I71" s="153"/>
      <c r="J71" s="154"/>
      <c r="K71" s="156"/>
      <c r="L71" s="157"/>
      <c r="M71" s="155"/>
      <c r="N71" s="158"/>
      <c r="O71" s="159"/>
      <c r="P71" s="102"/>
      <c r="Q71" s="102"/>
      <c r="R71" s="102"/>
      <c r="S71" s="105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ht="30" customHeight="1">
      <c r="A72" s="183"/>
      <c r="B72" s="178"/>
      <c r="C72" s="175"/>
      <c r="D72" s="138"/>
      <c r="E72" s="151"/>
      <c r="F72" s="152"/>
      <c r="G72" s="153"/>
      <c r="H72" s="154"/>
      <c r="I72" s="153"/>
      <c r="J72" s="154"/>
      <c r="K72" s="156"/>
      <c r="L72" s="157"/>
      <c r="M72" s="155"/>
      <c r="N72" s="158"/>
      <c r="O72" s="159"/>
      <c r="P72" s="102"/>
      <c r="Q72" s="102"/>
      <c r="R72" s="102"/>
      <c r="S72" s="105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ht="30" customHeight="1">
      <c r="A73" s="183" t="s">
        <v>200</v>
      </c>
      <c r="B73" s="178"/>
      <c r="C73" s="175" t="s">
        <v>170</v>
      </c>
      <c r="D73" s="138">
        <v>2136860</v>
      </c>
      <c r="E73" s="151">
        <v>1</v>
      </c>
      <c r="F73" s="152">
        <v>2136860</v>
      </c>
      <c r="G73" s="153">
        <v>0.1</v>
      </c>
      <c r="H73" s="154">
        <f>D73*G73</f>
        <v>213686</v>
      </c>
      <c r="I73" s="155">
        <v>0.4</v>
      </c>
      <c r="J73" s="154">
        <f>SUM(F73*I73)</f>
        <v>854744</v>
      </c>
      <c r="K73" s="156">
        <f>G73+I73</f>
        <v>0.5</v>
      </c>
      <c r="L73" s="157">
        <f>D73*K73</f>
        <v>1068430</v>
      </c>
      <c r="M73" s="155">
        <f>E73-K73</f>
        <v>0.5</v>
      </c>
      <c r="N73" s="158">
        <f>D73*M73</f>
        <v>1068430</v>
      </c>
      <c r="O73" s="159"/>
      <c r="P73" s="102"/>
      <c r="Q73" s="102"/>
      <c r="R73" s="102"/>
      <c r="S73" s="105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ht="30" customHeight="1">
      <c r="A74" s="183" t="s">
        <v>201</v>
      </c>
      <c r="B74" s="178"/>
      <c r="C74" s="175"/>
      <c r="D74" s="138"/>
      <c r="E74" s="151"/>
      <c r="F74" s="152">
        <f>SUM(F72:F73)</f>
        <v>2136860</v>
      </c>
      <c r="G74" s="153"/>
      <c r="H74" s="154">
        <f>SUM(H73)</f>
        <v>213686</v>
      </c>
      <c r="I74" s="153"/>
      <c r="J74" s="154">
        <f>SUM(J73)</f>
        <v>854744</v>
      </c>
      <c r="K74" s="156"/>
      <c r="L74" s="157">
        <f>SUM(L73)</f>
        <v>1068430</v>
      </c>
      <c r="M74" s="155"/>
      <c r="N74" s="158">
        <f>SUM(N73)</f>
        <v>1068430</v>
      </c>
      <c r="O74" s="159"/>
      <c r="P74" s="102"/>
      <c r="Q74" s="102"/>
      <c r="R74" s="102"/>
      <c r="S74" s="105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ht="30" customHeight="1">
      <c r="A75" s="184"/>
      <c r="B75" s="185"/>
      <c r="C75" s="173"/>
      <c r="D75" s="163"/>
      <c r="E75" s="153"/>
      <c r="F75" s="152"/>
      <c r="G75" s="153"/>
      <c r="H75" s="154"/>
      <c r="I75" s="155"/>
      <c r="J75" s="154"/>
      <c r="K75" s="156"/>
      <c r="L75" s="157"/>
      <c r="M75" s="155"/>
      <c r="N75" s="158"/>
      <c r="O75" s="159"/>
      <c r="P75" s="102"/>
      <c r="Q75" s="102"/>
      <c r="R75" s="102"/>
      <c r="S75" s="105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ht="30" customHeight="1">
      <c r="A76" s="186" t="s">
        <v>110</v>
      </c>
      <c r="B76" s="187"/>
      <c r="C76" s="173"/>
      <c r="D76" s="163"/>
      <c r="E76" s="188"/>
      <c r="F76" s="154">
        <f>F19+F33+F37+F45+F56+F64+F70+F74</f>
        <v>38701316</v>
      </c>
      <c r="G76" s="189"/>
      <c r="H76" s="154">
        <f>H19+H33+H37+H45+H56+H64+H70+H74</f>
        <v>6218817</v>
      </c>
      <c r="I76" s="189"/>
      <c r="J76" s="154">
        <f>J19+J33+J37+J45+J56+J64+J70+J74</f>
        <v>4693587.5999999996</v>
      </c>
      <c r="K76" s="190"/>
      <c r="L76" s="154">
        <f>L19+L33+L37+L45+L56+L64+L70+L74</f>
        <v>10912404.6</v>
      </c>
      <c r="M76" s="189"/>
      <c r="N76" s="154">
        <f>N19+N33+N37+N45+N56+N64+N70+N74</f>
        <v>27788911.399999999</v>
      </c>
      <c r="O76" s="159"/>
      <c r="P76" s="102"/>
      <c r="Q76" s="102"/>
      <c r="R76" s="102"/>
      <c r="S76" s="105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ht="30" customHeight="1">
      <c r="A77" s="186"/>
      <c r="B77" s="187"/>
      <c r="C77" s="173"/>
      <c r="D77" s="163"/>
      <c r="E77" s="188"/>
      <c r="F77" s="152"/>
      <c r="G77" s="189"/>
      <c r="H77" s="154"/>
      <c r="I77" s="189"/>
      <c r="J77" s="154"/>
      <c r="K77" s="190"/>
      <c r="L77" s="157"/>
      <c r="M77" s="189"/>
      <c r="N77" s="191"/>
      <c r="O77" s="159"/>
      <c r="P77" s="102"/>
      <c r="Q77" s="102"/>
      <c r="R77" s="102"/>
      <c r="S77" s="105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30" customHeight="1">
      <c r="A78" s="186" t="s">
        <v>111</v>
      </c>
      <c r="B78" s="192"/>
      <c r="C78" s="193" t="s">
        <v>170</v>
      </c>
      <c r="D78" s="163"/>
      <c r="E78" s="151">
        <v>1</v>
      </c>
      <c r="F78" s="152">
        <v>-1201316</v>
      </c>
      <c r="G78" s="194"/>
      <c r="H78" s="195">
        <v>-192817</v>
      </c>
      <c r="I78" s="194"/>
      <c r="J78" s="195">
        <f>J80-J76</f>
        <v>-145587.59999999963</v>
      </c>
      <c r="K78" s="196"/>
      <c r="L78" s="158">
        <f>H78+J78</f>
        <v>-338404.59999999963</v>
      </c>
      <c r="M78" s="194"/>
      <c r="N78" s="191">
        <f>F78-L78</f>
        <v>-862911.40000000037</v>
      </c>
      <c r="O78" s="159"/>
      <c r="P78" s="102"/>
      <c r="Q78" s="102"/>
      <c r="R78" s="102"/>
      <c r="S78" s="105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30" customHeight="1">
      <c r="A79" s="184"/>
      <c r="B79" s="192"/>
      <c r="C79" s="193"/>
      <c r="D79" s="163"/>
      <c r="E79" s="197"/>
      <c r="F79" s="152"/>
      <c r="G79" s="189"/>
      <c r="H79" s="157"/>
      <c r="I79" s="189"/>
      <c r="J79" s="157"/>
      <c r="K79" s="190"/>
      <c r="L79" s="157"/>
      <c r="M79" s="189"/>
      <c r="N79" s="191"/>
      <c r="O79" s="159"/>
      <c r="P79" s="102"/>
      <c r="Q79" s="102"/>
      <c r="R79" s="102"/>
      <c r="S79" s="105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30" customHeight="1">
      <c r="A80" s="186" t="s">
        <v>112</v>
      </c>
      <c r="B80" s="192"/>
      <c r="C80" s="193"/>
      <c r="D80" s="163"/>
      <c r="E80" s="197"/>
      <c r="F80" s="152">
        <f>SUM(F19+F33+F36+F45+F56+F64+F70+F74+F78)</f>
        <v>37500000</v>
      </c>
      <c r="G80" s="198"/>
      <c r="H80" s="199">
        <f>SUM(H19+H37+H45+H56+H64+H70+H74+H78)</f>
        <v>6026000</v>
      </c>
      <c r="I80" s="198"/>
      <c r="J80" s="199">
        <f>ROUND(J76/F76*F80,-3)</f>
        <v>4548000</v>
      </c>
      <c r="K80" s="200"/>
      <c r="L80" s="199">
        <f>SUM(H80+J80)</f>
        <v>10574000</v>
      </c>
      <c r="M80" s="201"/>
      <c r="N80" s="152">
        <f>SUM(N19+N33+N37+N45+N56+N64+N70+N74+N78)</f>
        <v>26926000</v>
      </c>
      <c r="O80" s="159"/>
      <c r="P80" s="102"/>
      <c r="Q80" s="102"/>
      <c r="R80" s="102"/>
      <c r="S80" s="105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30" customHeight="1">
      <c r="A81" s="184"/>
      <c r="B81" s="192"/>
      <c r="C81" s="193"/>
      <c r="D81" s="163"/>
      <c r="E81" s="197"/>
      <c r="F81" s="152"/>
      <c r="G81" s="189"/>
      <c r="H81" s="154"/>
      <c r="I81" s="198"/>
      <c r="J81" s="154"/>
      <c r="K81" s="198"/>
      <c r="L81" s="157"/>
      <c r="M81" s="198"/>
      <c r="N81" s="157"/>
      <c r="O81" s="159"/>
      <c r="P81" s="102"/>
      <c r="Q81" s="102"/>
      <c r="R81" s="102"/>
      <c r="S81" s="105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ht="30" customHeight="1">
      <c r="A82" s="186" t="s">
        <v>83</v>
      </c>
      <c r="B82" s="192"/>
      <c r="C82" s="193"/>
      <c r="D82" s="163"/>
      <c r="E82" s="197"/>
      <c r="F82" s="152">
        <f>F80*B1</f>
        <v>3750000</v>
      </c>
      <c r="G82" s="189"/>
      <c r="H82" s="199">
        <f>H80*B1</f>
        <v>602600</v>
      </c>
      <c r="I82" s="198"/>
      <c r="J82" s="199">
        <f>J80*B1</f>
        <v>454800</v>
      </c>
      <c r="K82" s="198"/>
      <c r="L82" s="152">
        <f t="shared" ref="L82:L83" si="45">H82+J82</f>
        <v>1057400</v>
      </c>
      <c r="M82" s="198"/>
      <c r="N82" s="152">
        <f t="shared" ref="N82:N83" si="46">F82-L82</f>
        <v>2692600</v>
      </c>
      <c r="O82" s="159"/>
      <c r="P82" s="102"/>
      <c r="Q82" s="102"/>
      <c r="R82" s="102"/>
      <c r="S82" s="105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ht="30" customHeight="1" thickBot="1">
      <c r="A83" s="202" t="s">
        <v>113</v>
      </c>
      <c r="B83" s="203"/>
      <c r="C83" s="204"/>
      <c r="D83" s="205"/>
      <c r="E83" s="206"/>
      <c r="F83" s="207">
        <f>F80+F82</f>
        <v>41250000</v>
      </c>
      <c r="G83" s="208"/>
      <c r="H83" s="228">
        <f>H80+H82</f>
        <v>6628600</v>
      </c>
      <c r="I83" s="208"/>
      <c r="J83" s="228">
        <f>J80+J82</f>
        <v>5002800</v>
      </c>
      <c r="K83" s="208"/>
      <c r="L83" s="228">
        <f t="shared" si="45"/>
        <v>11631400</v>
      </c>
      <c r="M83" s="208"/>
      <c r="N83" s="228">
        <f t="shared" si="46"/>
        <v>29618600</v>
      </c>
      <c r="O83" s="209"/>
      <c r="P83" s="102"/>
      <c r="Q83" s="102"/>
      <c r="R83" s="102"/>
      <c r="S83" s="105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21.75" customHeight="1">
      <c r="A84" s="113"/>
      <c r="B84" s="102"/>
      <c r="C84" s="105"/>
      <c r="D84" s="210"/>
      <c r="E84" s="211"/>
      <c r="F84" s="210"/>
      <c r="G84" s="211"/>
      <c r="H84" s="210"/>
      <c r="I84" s="211"/>
      <c r="J84" s="210"/>
      <c r="K84" s="211"/>
      <c r="L84" s="210"/>
      <c r="M84" s="211"/>
      <c r="N84" s="210"/>
      <c r="O84" s="102"/>
      <c r="P84" s="102"/>
      <c r="Q84" s="102"/>
      <c r="R84" s="102"/>
      <c r="S84" s="105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ht="13.7" customHeight="1">
      <c r="A85" s="218"/>
      <c r="B85" s="96"/>
      <c r="C85" s="96"/>
      <c r="D85" s="96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7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1:31" ht="13.7" customHeight="1">
      <c r="A86" s="218"/>
      <c r="B86" s="96"/>
      <c r="C86" s="96"/>
      <c r="D86" s="96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7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ht="13.7" customHeight="1">
      <c r="A87" s="218"/>
      <c r="B87" s="96"/>
      <c r="C87" s="96"/>
      <c r="D87" s="96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7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ht="13.7" customHeight="1">
      <c r="A88" s="218"/>
      <c r="B88" s="96"/>
      <c r="C88" s="96"/>
      <c r="D88" s="96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7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3.7" customHeight="1">
      <c r="A89" s="218"/>
      <c r="B89" s="96"/>
      <c r="C89" s="96"/>
      <c r="D89" s="96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7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3.7" customHeight="1">
      <c r="A90" s="218"/>
      <c r="B90" s="96"/>
      <c r="C90" s="96"/>
      <c r="D90" s="96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3.7" customHeight="1">
      <c r="A91" s="218"/>
      <c r="B91" s="96"/>
      <c r="C91" s="96"/>
      <c r="D91" s="96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7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ht="13.7" customHeight="1">
      <c r="A92" s="218"/>
      <c r="B92" s="96"/>
      <c r="C92" s="96"/>
      <c r="D92" s="96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7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3.7" customHeight="1">
      <c r="A93" s="218"/>
      <c r="B93" s="96"/>
      <c r="C93" s="96"/>
      <c r="D93" s="96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7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ht="13.7" customHeight="1">
      <c r="A94" s="218"/>
      <c r="B94" s="96"/>
      <c r="C94" s="96"/>
      <c r="D94" s="96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7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ht="13.7" customHeight="1">
      <c r="A95" s="218"/>
      <c r="B95" s="96"/>
      <c r="C95" s="96"/>
      <c r="D95" s="96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7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ht="13.7" customHeight="1">
      <c r="A96" s="218"/>
      <c r="B96" s="96"/>
      <c r="C96" s="96"/>
      <c r="D96" s="96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7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ht="13.7" customHeight="1">
      <c r="A97" s="218"/>
      <c r="B97" s="96"/>
      <c r="C97" s="96"/>
      <c r="D97" s="96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7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31" ht="13.7" customHeight="1">
      <c r="A98" s="218"/>
      <c r="B98" s="96"/>
      <c r="C98" s="96"/>
      <c r="D98" s="96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7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13.7" customHeight="1">
      <c r="A99" s="218"/>
      <c r="B99" s="96"/>
      <c r="C99" s="96"/>
      <c r="D99" s="96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7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</row>
    <row r="100" spans="1:31" ht="13.7" customHeight="1">
      <c r="A100" s="218"/>
      <c r="B100" s="96"/>
      <c r="C100" s="96"/>
      <c r="D100" s="96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7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</row>
    <row r="101" spans="1:31" ht="13.7" customHeight="1">
      <c r="A101" s="218"/>
      <c r="B101" s="96"/>
      <c r="C101" s="96"/>
      <c r="D101" s="96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7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3.7" customHeight="1">
      <c r="A102" s="218"/>
      <c r="B102" s="96"/>
      <c r="C102" s="96"/>
      <c r="D102" s="96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7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3" spans="1:31" ht="13.7" customHeight="1">
      <c r="A103" s="218"/>
      <c r="B103" s="96"/>
      <c r="C103" s="96"/>
      <c r="D103" s="96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7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ht="13.7" customHeight="1">
      <c r="A104" s="218"/>
      <c r="B104" s="96"/>
      <c r="C104" s="96"/>
      <c r="D104" s="96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7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ht="13.7" customHeight="1">
      <c r="A105" s="218"/>
      <c r="B105" s="96"/>
      <c r="C105" s="96"/>
      <c r="D105" s="96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7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  <row r="106" spans="1:31" ht="13.7" customHeight="1">
      <c r="A106" s="218"/>
      <c r="B106" s="96"/>
      <c r="C106" s="96"/>
      <c r="D106" s="96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7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</row>
    <row r="107" spans="1:31" ht="13.7" customHeight="1">
      <c r="A107" s="218"/>
      <c r="B107" s="96"/>
      <c r="C107" s="96"/>
      <c r="D107" s="96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7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</row>
    <row r="108" spans="1:31" ht="13.7" customHeight="1">
      <c r="A108" s="218"/>
      <c r="B108" s="96"/>
      <c r="C108" s="96"/>
      <c r="D108" s="96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7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</row>
    <row r="109" spans="1:31" ht="13.7" customHeight="1">
      <c r="A109" s="218"/>
      <c r="B109" s="96"/>
      <c r="C109" s="96"/>
      <c r="D109" s="96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7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</row>
    <row r="110" spans="1:31" ht="13.7" customHeight="1">
      <c r="A110" s="218"/>
      <c r="B110" s="96"/>
      <c r="C110" s="96"/>
      <c r="D110" s="96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7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</row>
    <row r="111" spans="1:31" ht="13.7" customHeight="1">
      <c r="A111" s="218"/>
      <c r="B111" s="96"/>
      <c r="C111" s="96"/>
      <c r="D111" s="96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7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</row>
    <row r="112" spans="1:31" ht="13.7" customHeight="1">
      <c r="A112" s="218"/>
      <c r="B112" s="96"/>
      <c r="C112" s="96"/>
      <c r="D112" s="96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7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</row>
    <row r="113" spans="1:31" ht="13.7" customHeight="1">
      <c r="A113" s="218"/>
      <c r="B113" s="96"/>
      <c r="C113" s="96"/>
      <c r="D113" s="96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7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</row>
    <row r="114" spans="1:31" ht="13.7" customHeight="1">
      <c r="A114" s="218"/>
      <c r="B114" s="96"/>
      <c r="C114" s="96"/>
      <c r="D114" s="96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7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</row>
    <row r="115" spans="1:31" ht="13.7" customHeight="1">
      <c r="A115" s="218"/>
      <c r="B115" s="96"/>
      <c r="C115" s="96"/>
      <c r="D115" s="96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7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</row>
    <row r="116" spans="1:31" ht="13.7" customHeight="1">
      <c r="A116" s="218"/>
      <c r="B116" s="96"/>
      <c r="C116" s="96"/>
      <c r="D116" s="96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7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</row>
    <row r="117" spans="1:31" ht="13.7" customHeight="1">
      <c r="A117" s="218"/>
      <c r="B117" s="96"/>
      <c r="C117" s="96"/>
      <c r="D117" s="96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7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</row>
    <row r="118" spans="1:31" ht="13.7" customHeight="1">
      <c r="A118" s="218"/>
      <c r="B118" s="96"/>
      <c r="C118" s="96"/>
      <c r="D118" s="96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7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</row>
    <row r="119" spans="1:31" ht="13.7" customHeight="1">
      <c r="A119" s="218"/>
      <c r="B119" s="96"/>
      <c r="C119" s="96"/>
      <c r="D119" s="96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7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</row>
    <row r="120" spans="1:31" ht="13.7" customHeight="1">
      <c r="A120" s="218"/>
      <c r="B120" s="96"/>
      <c r="C120" s="96"/>
      <c r="D120" s="96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7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</row>
    <row r="121" spans="1:31" ht="13.7" customHeight="1">
      <c r="A121" s="218"/>
      <c r="B121" s="96"/>
      <c r="C121" s="96"/>
      <c r="D121" s="96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7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</row>
    <row r="122" spans="1:31" ht="13.7" customHeight="1">
      <c r="A122" s="218"/>
      <c r="B122" s="96"/>
      <c r="C122" s="96"/>
      <c r="D122" s="96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7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ht="13.7" customHeight="1">
      <c r="A123" s="218"/>
      <c r="B123" s="96"/>
      <c r="C123" s="96"/>
      <c r="D123" s="96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7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ht="13.7" customHeight="1">
      <c r="A124" s="218"/>
      <c r="B124" s="96"/>
      <c r="C124" s="96"/>
      <c r="D124" s="96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7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ht="13.7" customHeight="1">
      <c r="A125" s="218"/>
      <c r="B125" s="96"/>
      <c r="C125" s="96"/>
      <c r="D125" s="96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7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</row>
    <row r="126" spans="1:31" ht="13.7" customHeight="1">
      <c r="A126" s="218"/>
      <c r="B126" s="96"/>
      <c r="C126" s="96"/>
      <c r="D126" s="96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7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</row>
    <row r="127" spans="1:31" ht="13.7" customHeight="1">
      <c r="A127" s="218"/>
      <c r="B127" s="96"/>
      <c r="C127" s="96"/>
      <c r="D127" s="96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7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</row>
    <row r="128" spans="1:31" ht="13.7" customHeight="1">
      <c r="A128" s="218"/>
      <c r="B128" s="96"/>
      <c r="C128" s="96"/>
      <c r="D128" s="96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7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</row>
    <row r="129" spans="1:31" ht="13.7" customHeight="1">
      <c r="A129" s="218"/>
      <c r="B129" s="96"/>
      <c r="C129" s="96"/>
      <c r="D129" s="96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7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</row>
    <row r="130" spans="1:31" ht="13.7" customHeight="1">
      <c r="A130" s="218"/>
      <c r="B130" s="96"/>
      <c r="C130" s="96"/>
      <c r="D130" s="96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7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</row>
    <row r="131" spans="1:31" ht="13.7" customHeight="1">
      <c r="A131" s="218"/>
      <c r="B131" s="96"/>
      <c r="C131" s="96"/>
      <c r="D131" s="96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7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</row>
    <row r="132" spans="1:31" ht="13.7" customHeight="1">
      <c r="A132" s="218"/>
      <c r="B132" s="96"/>
      <c r="C132" s="96"/>
      <c r="D132" s="96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7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</row>
    <row r="133" spans="1:31" ht="13.7" customHeight="1">
      <c r="A133" s="218"/>
      <c r="B133" s="96"/>
      <c r="C133" s="96"/>
      <c r="D133" s="96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7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</row>
    <row r="134" spans="1:31" ht="13.7" customHeight="1">
      <c r="A134" s="218"/>
      <c r="B134" s="96"/>
      <c r="C134" s="96"/>
      <c r="D134" s="96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7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</row>
    <row r="135" spans="1:31" ht="13.7" customHeight="1">
      <c r="A135" s="218"/>
      <c r="B135" s="96"/>
      <c r="C135" s="96"/>
      <c r="D135" s="96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7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</row>
    <row r="136" spans="1:31" ht="13.7" customHeight="1">
      <c r="A136" s="218"/>
      <c r="B136" s="96"/>
      <c r="C136" s="96"/>
      <c r="D136" s="96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7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</row>
    <row r="137" spans="1:31" ht="13.7" customHeight="1">
      <c r="A137" s="218"/>
      <c r="B137" s="96"/>
      <c r="C137" s="96"/>
      <c r="D137" s="96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7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</row>
    <row r="138" spans="1:31" ht="13.7" customHeight="1">
      <c r="A138" s="218"/>
      <c r="B138" s="96"/>
      <c r="C138" s="96"/>
      <c r="D138" s="96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7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</row>
    <row r="139" spans="1:31" ht="13.7" customHeight="1">
      <c r="A139" s="218"/>
      <c r="B139" s="96"/>
      <c r="C139" s="96"/>
      <c r="D139" s="96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7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</row>
    <row r="140" spans="1:31" ht="13.7" customHeight="1">
      <c r="A140" s="218"/>
      <c r="B140" s="96"/>
      <c r="C140" s="96"/>
      <c r="D140" s="96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7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</row>
    <row r="141" spans="1:31" ht="13.7" customHeight="1">
      <c r="A141" s="218"/>
      <c r="B141" s="96"/>
      <c r="C141" s="96"/>
      <c r="D141" s="96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7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</row>
    <row r="142" spans="1:31" ht="13.7" customHeight="1">
      <c r="A142" s="218"/>
      <c r="B142" s="96"/>
      <c r="C142" s="96"/>
      <c r="D142" s="96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7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</row>
    <row r="143" spans="1:31" ht="13.7" customHeight="1">
      <c r="A143" s="218"/>
      <c r="B143" s="96"/>
      <c r="C143" s="96"/>
      <c r="D143" s="96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7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</row>
    <row r="144" spans="1:31" ht="13.7" customHeight="1">
      <c r="A144" s="218"/>
      <c r="B144" s="96"/>
      <c r="C144" s="96"/>
      <c r="D144" s="96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7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</row>
    <row r="145" spans="1:31" ht="13.7" customHeight="1">
      <c r="A145" s="218"/>
      <c r="B145" s="96"/>
      <c r="C145" s="96"/>
      <c r="D145" s="96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7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</row>
    <row r="146" spans="1:31" ht="13.7" customHeight="1">
      <c r="A146" s="218"/>
      <c r="B146" s="96"/>
      <c r="C146" s="96"/>
      <c r="D146" s="96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7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</row>
    <row r="147" spans="1:31" ht="13.7" customHeight="1">
      <c r="A147" s="218"/>
      <c r="B147" s="96"/>
      <c r="C147" s="96"/>
      <c r="D147" s="96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7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</row>
    <row r="148" spans="1:31" ht="13.7" customHeight="1">
      <c r="A148" s="218"/>
      <c r="B148" s="96"/>
      <c r="C148" s="96"/>
      <c r="D148" s="96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7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</row>
    <row r="149" spans="1:31" ht="13.7" customHeight="1">
      <c r="A149" s="218"/>
      <c r="B149" s="96"/>
      <c r="C149" s="96"/>
      <c r="D149" s="96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7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</row>
    <row r="150" spans="1:31" ht="13.7" customHeight="1">
      <c r="A150" s="218"/>
      <c r="B150" s="96"/>
      <c r="C150" s="96"/>
      <c r="D150" s="96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7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  <row r="151" spans="1:31" ht="13.7" customHeight="1">
      <c r="A151" s="218"/>
      <c r="B151" s="96"/>
      <c r="C151" s="96"/>
      <c r="D151" s="96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7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</row>
    <row r="152" spans="1:31" ht="13.7" customHeight="1">
      <c r="A152" s="218"/>
      <c r="B152" s="96"/>
      <c r="C152" s="96"/>
      <c r="D152" s="96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7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</row>
    <row r="153" spans="1:31" ht="13.7" customHeight="1">
      <c r="A153" s="218"/>
      <c r="B153" s="96"/>
      <c r="C153" s="96"/>
      <c r="D153" s="96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7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</row>
    <row r="154" spans="1:31" ht="13.7" customHeight="1">
      <c r="A154" s="218"/>
      <c r="B154" s="96"/>
      <c r="C154" s="96"/>
      <c r="D154" s="96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7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</row>
    <row r="155" spans="1:31" ht="13.7" customHeight="1">
      <c r="A155" s="218"/>
      <c r="B155" s="96"/>
      <c r="C155" s="96"/>
      <c r="D155" s="96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7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</row>
    <row r="156" spans="1:31" ht="13.7" customHeight="1">
      <c r="A156" s="218"/>
      <c r="B156" s="96"/>
      <c r="C156" s="96"/>
      <c r="D156" s="96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7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</row>
    <row r="157" spans="1:31" ht="13.7" customHeight="1">
      <c r="A157" s="218"/>
      <c r="B157" s="96"/>
      <c r="C157" s="96"/>
      <c r="D157" s="96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7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</row>
    <row r="158" spans="1:31" ht="13.7" customHeight="1">
      <c r="A158" s="218"/>
      <c r="B158" s="96"/>
      <c r="C158" s="96"/>
      <c r="D158" s="96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7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</row>
    <row r="159" spans="1:31" ht="13.7" customHeight="1">
      <c r="A159" s="218"/>
      <c r="B159" s="96"/>
      <c r="C159" s="96"/>
      <c r="D159" s="96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7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</row>
    <row r="160" spans="1:31" ht="13.7" customHeight="1">
      <c r="A160" s="218"/>
      <c r="B160" s="96"/>
      <c r="C160" s="96"/>
      <c r="D160" s="96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7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</row>
    <row r="161" spans="1:31" ht="13.7" customHeight="1">
      <c r="A161" s="218"/>
      <c r="B161" s="96"/>
      <c r="C161" s="96"/>
      <c r="D161" s="96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7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</row>
    <row r="162" spans="1:31" ht="13.7" customHeight="1">
      <c r="A162" s="218"/>
      <c r="B162" s="96"/>
      <c r="C162" s="96"/>
      <c r="D162" s="96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7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</row>
    <row r="163" spans="1:31" ht="13.7" customHeight="1">
      <c r="A163" s="218"/>
      <c r="B163" s="96"/>
      <c r="C163" s="96"/>
      <c r="D163" s="96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7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</row>
    <row r="164" spans="1:31" ht="13.7" customHeight="1">
      <c r="A164" s="218"/>
      <c r="B164" s="96"/>
      <c r="C164" s="96"/>
      <c r="D164" s="96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7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</row>
    <row r="165" spans="1:31" ht="13.7" customHeight="1">
      <c r="A165" s="218"/>
      <c r="B165" s="96"/>
      <c r="C165" s="96"/>
      <c r="D165" s="96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7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</row>
    <row r="166" spans="1:31" ht="13.7" customHeight="1">
      <c r="A166" s="218"/>
      <c r="B166" s="96"/>
      <c r="C166" s="96"/>
      <c r="D166" s="96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7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</row>
    <row r="167" spans="1:31" ht="13.7" customHeight="1">
      <c r="A167" s="218"/>
      <c r="B167" s="96"/>
      <c r="C167" s="96"/>
      <c r="D167" s="96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7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</row>
    <row r="168" spans="1:31" ht="13.7" customHeight="1">
      <c r="A168" s="218"/>
      <c r="B168" s="96"/>
      <c r="C168" s="96"/>
      <c r="D168" s="96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7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</row>
    <row r="169" spans="1:31" ht="13.7" customHeight="1">
      <c r="A169" s="218"/>
      <c r="B169" s="96"/>
      <c r="C169" s="96"/>
      <c r="D169" s="96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7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</row>
    <row r="170" spans="1:31" ht="13.7" customHeight="1">
      <c r="A170" s="218"/>
      <c r="B170" s="96"/>
      <c r="C170" s="96"/>
      <c r="D170" s="96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7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</row>
    <row r="171" spans="1:31" ht="13.7" customHeight="1">
      <c r="A171" s="218"/>
      <c r="B171" s="96"/>
      <c r="C171" s="96"/>
      <c r="D171" s="96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7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</row>
    <row r="172" spans="1:31" ht="13.7" customHeight="1">
      <c r="A172" s="218"/>
      <c r="B172" s="96"/>
      <c r="C172" s="96"/>
      <c r="D172" s="96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7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</row>
    <row r="173" spans="1:31" ht="13.7" customHeight="1">
      <c r="A173" s="218"/>
      <c r="B173" s="96"/>
      <c r="C173" s="96"/>
      <c r="D173" s="96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7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</row>
    <row r="174" spans="1:31" ht="13.7" customHeight="1">
      <c r="A174" s="218"/>
      <c r="B174" s="96"/>
      <c r="C174" s="96"/>
      <c r="D174" s="96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7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</row>
    <row r="175" spans="1:31" ht="13.7" customHeight="1">
      <c r="A175" s="218"/>
      <c r="B175" s="96"/>
      <c r="C175" s="96"/>
      <c r="D175" s="96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7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</row>
    <row r="176" spans="1:31" ht="13.7" customHeight="1">
      <c r="A176" s="218"/>
      <c r="B176" s="96"/>
      <c r="C176" s="96"/>
      <c r="D176" s="96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7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</row>
    <row r="177" spans="1:31" ht="13.7" customHeight="1">
      <c r="A177" s="218"/>
      <c r="B177" s="96"/>
      <c r="C177" s="96"/>
      <c r="D177" s="96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7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</row>
    <row r="178" spans="1:31" ht="13.7" customHeight="1">
      <c r="A178" s="218"/>
      <c r="B178" s="96"/>
      <c r="C178" s="96"/>
      <c r="D178" s="96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7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</row>
    <row r="179" spans="1:31" ht="13.7" customHeight="1">
      <c r="A179" s="218"/>
      <c r="B179" s="96"/>
      <c r="C179" s="96"/>
      <c r="D179" s="96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7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</row>
    <row r="180" spans="1:31" ht="13.7" customHeight="1">
      <c r="A180" s="218"/>
      <c r="B180" s="96"/>
      <c r="C180" s="96"/>
      <c r="D180" s="96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7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</row>
    <row r="181" spans="1:31" ht="13.7" customHeight="1">
      <c r="A181" s="218"/>
      <c r="B181" s="96"/>
      <c r="C181" s="96"/>
      <c r="D181" s="96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7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</row>
    <row r="182" spans="1:31" ht="13.7" customHeight="1">
      <c r="A182" s="218"/>
      <c r="B182" s="96"/>
      <c r="C182" s="96"/>
      <c r="D182" s="96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7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</row>
    <row r="183" spans="1:31" ht="13.7" customHeight="1">
      <c r="A183" s="218"/>
      <c r="B183" s="96"/>
      <c r="C183" s="96"/>
      <c r="D183" s="96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7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</row>
    <row r="184" spans="1:31" ht="13.7" customHeight="1">
      <c r="A184" s="218"/>
      <c r="B184" s="96"/>
      <c r="C184" s="96"/>
      <c r="D184" s="96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7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</row>
    <row r="185" spans="1:31" ht="13.7" customHeight="1">
      <c r="A185" s="218"/>
      <c r="B185" s="96"/>
      <c r="C185" s="96"/>
      <c r="D185" s="96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7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</row>
    <row r="186" spans="1:31" ht="13.7" customHeight="1">
      <c r="A186" s="218"/>
      <c r="B186" s="96"/>
      <c r="C186" s="96"/>
      <c r="D186" s="96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7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</row>
    <row r="187" spans="1:31" ht="13.7" customHeight="1">
      <c r="A187" s="218"/>
      <c r="B187" s="96"/>
      <c r="C187" s="96"/>
      <c r="D187" s="96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7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</row>
    <row r="188" spans="1:31" ht="13.7" customHeight="1">
      <c r="A188" s="218"/>
      <c r="B188" s="96"/>
      <c r="C188" s="96"/>
      <c r="D188" s="96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7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</row>
    <row r="189" spans="1:31" ht="13.7" customHeight="1">
      <c r="A189" s="218"/>
      <c r="B189" s="96"/>
      <c r="C189" s="96"/>
      <c r="D189" s="96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7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</row>
    <row r="190" spans="1:31" ht="13.7" customHeight="1">
      <c r="A190" s="218"/>
      <c r="B190" s="96"/>
      <c r="C190" s="96"/>
      <c r="D190" s="96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7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</row>
    <row r="191" spans="1:31" ht="13.7" customHeight="1">
      <c r="A191" s="218"/>
      <c r="B191" s="96"/>
      <c r="C191" s="96"/>
      <c r="D191" s="96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7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</row>
    <row r="192" spans="1:31" ht="13.7" customHeight="1">
      <c r="A192" s="218"/>
      <c r="B192" s="96"/>
      <c r="C192" s="96"/>
      <c r="D192" s="96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7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</row>
    <row r="193" spans="1:31" ht="13.7" customHeight="1">
      <c r="A193" s="218"/>
      <c r="B193" s="96"/>
      <c r="C193" s="96"/>
      <c r="D193" s="96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7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</row>
    <row r="194" spans="1:31" ht="13.7" customHeight="1">
      <c r="A194" s="218"/>
      <c r="B194" s="96"/>
      <c r="C194" s="96"/>
      <c r="D194" s="96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7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</row>
    <row r="195" spans="1:31" ht="13.7" customHeight="1">
      <c r="A195" s="218"/>
      <c r="B195" s="96"/>
      <c r="C195" s="96"/>
      <c r="D195" s="96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7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</row>
    <row r="196" spans="1:31" ht="13.7" customHeight="1">
      <c r="A196" s="218"/>
      <c r="B196" s="96"/>
      <c r="C196" s="96"/>
      <c r="D196" s="96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7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</row>
    <row r="197" spans="1:31" ht="13.7" customHeight="1">
      <c r="A197" s="218"/>
      <c r="B197" s="96"/>
      <c r="C197" s="96"/>
      <c r="D197" s="96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7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</row>
    <row r="198" spans="1:31" ht="13.7" customHeight="1">
      <c r="A198" s="218"/>
      <c r="B198" s="96"/>
      <c r="C198" s="96"/>
      <c r="D198" s="96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7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</row>
    <row r="199" spans="1:31" ht="13.7" customHeight="1">
      <c r="A199" s="218"/>
      <c r="B199" s="96"/>
      <c r="C199" s="96"/>
      <c r="D199" s="96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7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</row>
    <row r="200" spans="1:31" ht="13.7" customHeight="1">
      <c r="A200" s="218"/>
      <c r="B200" s="96"/>
      <c r="C200" s="96"/>
      <c r="D200" s="96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7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</row>
    <row r="201" spans="1:31" ht="13.7" customHeight="1">
      <c r="A201" s="218"/>
      <c r="B201" s="96"/>
      <c r="C201" s="96"/>
      <c r="D201" s="96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7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</row>
    <row r="202" spans="1:31" ht="13.7" customHeight="1">
      <c r="A202" s="218"/>
      <c r="B202" s="96"/>
      <c r="C202" s="96"/>
      <c r="D202" s="96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7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</row>
    <row r="203" spans="1:31" ht="13.7" customHeight="1">
      <c r="A203" s="218"/>
      <c r="B203" s="96"/>
      <c r="C203" s="96"/>
      <c r="D203" s="96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7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</row>
    <row r="204" spans="1:31" ht="13.7" customHeight="1">
      <c r="A204" s="218"/>
      <c r="B204" s="96"/>
      <c r="C204" s="96"/>
      <c r="D204" s="96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7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</row>
    <row r="205" spans="1:31" ht="13.7" customHeight="1">
      <c r="A205" s="218"/>
      <c r="B205" s="96"/>
      <c r="C205" s="96"/>
      <c r="D205" s="96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7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</row>
    <row r="206" spans="1:31" ht="13.7" customHeight="1">
      <c r="A206" s="218"/>
      <c r="B206" s="96"/>
      <c r="C206" s="96"/>
      <c r="D206" s="96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7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</row>
    <row r="207" spans="1:31" ht="13.7" customHeight="1">
      <c r="A207" s="218"/>
      <c r="B207" s="96"/>
      <c r="C207" s="96"/>
      <c r="D207" s="96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7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</row>
    <row r="208" spans="1:31" ht="13.7" customHeight="1">
      <c r="A208" s="218"/>
      <c r="B208" s="96"/>
      <c r="C208" s="96"/>
      <c r="D208" s="96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7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</row>
    <row r="209" spans="1:31" ht="13.7" customHeight="1">
      <c r="A209" s="218"/>
      <c r="B209" s="96"/>
      <c r="C209" s="96"/>
      <c r="D209" s="96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7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</row>
    <row r="210" spans="1:31" ht="13.7" customHeight="1">
      <c r="A210" s="218"/>
      <c r="B210" s="96"/>
      <c r="C210" s="96"/>
      <c r="D210" s="96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7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</row>
    <row r="211" spans="1:31" ht="13.7" customHeight="1">
      <c r="A211" s="218"/>
      <c r="B211" s="96"/>
      <c r="C211" s="96"/>
      <c r="D211" s="96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7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</row>
    <row r="212" spans="1:31" ht="13.7" customHeight="1">
      <c r="A212" s="218"/>
      <c r="B212" s="96"/>
      <c r="C212" s="96"/>
      <c r="D212" s="96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7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</row>
    <row r="213" spans="1:31" ht="13.7" customHeight="1">
      <c r="A213" s="218"/>
      <c r="B213" s="96"/>
      <c r="C213" s="96"/>
      <c r="D213" s="96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7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</row>
    <row r="214" spans="1:31" ht="13.7" customHeight="1">
      <c r="A214" s="218"/>
      <c r="B214" s="96"/>
      <c r="C214" s="96"/>
      <c r="D214" s="96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7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</row>
    <row r="215" spans="1:31" ht="13.7" customHeight="1">
      <c r="A215" s="218"/>
      <c r="B215" s="96"/>
      <c r="C215" s="96"/>
      <c r="D215" s="96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7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</row>
    <row r="216" spans="1:31" ht="13.7" customHeight="1">
      <c r="A216" s="218"/>
      <c r="B216" s="96"/>
      <c r="C216" s="96"/>
      <c r="D216" s="96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7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</row>
    <row r="217" spans="1:31" ht="13.7" customHeight="1">
      <c r="A217" s="218"/>
      <c r="B217" s="96"/>
      <c r="C217" s="96"/>
      <c r="D217" s="96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7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</row>
    <row r="218" spans="1:31" ht="13.7" customHeight="1">
      <c r="A218" s="218"/>
      <c r="B218" s="96"/>
      <c r="C218" s="96"/>
      <c r="D218" s="96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7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</row>
    <row r="219" spans="1:31" ht="13.7" customHeight="1">
      <c r="A219" s="218"/>
      <c r="B219" s="96"/>
      <c r="C219" s="96"/>
      <c r="D219" s="96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7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</row>
    <row r="220" spans="1:31" ht="13.7" customHeight="1">
      <c r="A220" s="218"/>
      <c r="B220" s="96"/>
      <c r="C220" s="96"/>
      <c r="D220" s="96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7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</row>
    <row r="221" spans="1:31" ht="13.7" customHeight="1">
      <c r="A221" s="218"/>
      <c r="B221" s="96"/>
      <c r="C221" s="96"/>
      <c r="D221" s="96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7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</row>
    <row r="222" spans="1:31" ht="13.7" customHeight="1">
      <c r="A222" s="218"/>
      <c r="B222" s="96"/>
      <c r="C222" s="96"/>
      <c r="D222" s="96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7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</row>
    <row r="223" spans="1:31" ht="13.7" customHeight="1">
      <c r="A223" s="218"/>
      <c r="B223" s="96"/>
      <c r="C223" s="96"/>
      <c r="D223" s="96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7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</row>
    <row r="224" spans="1:31" ht="13.7" customHeight="1">
      <c r="A224" s="218"/>
      <c r="B224" s="96"/>
      <c r="C224" s="96"/>
      <c r="D224" s="96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7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</row>
    <row r="225" spans="1:31" ht="13.7" customHeight="1">
      <c r="A225" s="218"/>
      <c r="B225" s="96"/>
      <c r="C225" s="96"/>
      <c r="D225" s="96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7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</row>
    <row r="226" spans="1:31" ht="13.7" customHeight="1">
      <c r="A226" s="218"/>
      <c r="B226" s="96"/>
      <c r="C226" s="96"/>
      <c r="D226" s="96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7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</row>
    <row r="227" spans="1:31" ht="13.7" customHeight="1">
      <c r="A227" s="218"/>
      <c r="B227" s="96"/>
      <c r="C227" s="96"/>
      <c r="D227" s="96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7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</row>
    <row r="228" spans="1:31" ht="13.7" customHeight="1">
      <c r="A228" s="218"/>
      <c r="B228" s="96"/>
      <c r="C228" s="96"/>
      <c r="D228" s="96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7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</row>
    <row r="229" spans="1:31" ht="13.7" customHeight="1">
      <c r="A229" s="218"/>
      <c r="B229" s="96"/>
      <c r="C229" s="96"/>
      <c r="D229" s="96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7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</row>
    <row r="230" spans="1:31" ht="13.7" customHeight="1">
      <c r="A230" s="218"/>
      <c r="B230" s="96"/>
      <c r="C230" s="96"/>
      <c r="D230" s="96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7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</row>
    <row r="231" spans="1:31" ht="13.7" customHeight="1">
      <c r="A231" s="218"/>
      <c r="B231" s="96"/>
      <c r="C231" s="96"/>
      <c r="D231" s="96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7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</row>
    <row r="232" spans="1:31" ht="13.7" customHeight="1">
      <c r="A232" s="218"/>
      <c r="B232" s="96"/>
      <c r="C232" s="96"/>
      <c r="D232" s="96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7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</row>
    <row r="233" spans="1:31" ht="13.7" customHeight="1">
      <c r="A233" s="218"/>
      <c r="B233" s="96"/>
      <c r="C233" s="96"/>
      <c r="D233" s="96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7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</row>
    <row r="234" spans="1:31" ht="13.7" customHeight="1">
      <c r="A234" s="218"/>
      <c r="B234" s="96"/>
      <c r="C234" s="96"/>
      <c r="D234" s="96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7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</row>
    <row r="235" spans="1:31" ht="13.7" customHeight="1">
      <c r="A235" s="218"/>
      <c r="B235" s="96"/>
      <c r="C235" s="96"/>
      <c r="D235" s="96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7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</row>
    <row r="236" spans="1:31" ht="13.7" customHeight="1">
      <c r="A236" s="218"/>
      <c r="B236" s="96"/>
      <c r="C236" s="96"/>
      <c r="D236" s="96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7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</row>
    <row r="237" spans="1:31" ht="13.7" customHeight="1">
      <c r="A237" s="218"/>
      <c r="B237" s="96"/>
      <c r="C237" s="96"/>
      <c r="D237" s="96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7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</row>
    <row r="238" spans="1:31" ht="13.7" customHeight="1">
      <c r="A238" s="218"/>
      <c r="B238" s="96"/>
      <c r="C238" s="96"/>
      <c r="D238" s="96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7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</row>
    <row r="239" spans="1:31" ht="13.7" customHeight="1">
      <c r="A239" s="218"/>
      <c r="B239" s="96"/>
      <c r="C239" s="96"/>
      <c r="D239" s="96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7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</row>
    <row r="240" spans="1:31" ht="13.7" customHeight="1">
      <c r="A240" s="218"/>
      <c r="B240" s="96"/>
      <c r="C240" s="96"/>
      <c r="D240" s="96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7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</row>
    <row r="241" spans="1:31" ht="13.7" customHeight="1">
      <c r="A241" s="218"/>
      <c r="B241" s="96"/>
      <c r="C241" s="96"/>
      <c r="D241" s="96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7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</row>
    <row r="242" spans="1:31" ht="13.7" customHeight="1">
      <c r="A242" s="218"/>
      <c r="B242" s="96"/>
      <c r="C242" s="96"/>
      <c r="D242" s="96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7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</row>
    <row r="243" spans="1:31" ht="13.7" customHeight="1">
      <c r="A243" s="218"/>
      <c r="B243" s="96"/>
      <c r="C243" s="96"/>
      <c r="D243" s="96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7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</row>
    <row r="244" spans="1:31" ht="13.7" customHeight="1">
      <c r="A244" s="218"/>
      <c r="B244" s="96"/>
      <c r="C244" s="96"/>
      <c r="D244" s="96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7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</row>
    <row r="245" spans="1:31" ht="13.7" customHeight="1">
      <c r="A245" s="218"/>
      <c r="B245" s="96"/>
      <c r="C245" s="96"/>
      <c r="D245" s="96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7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</row>
    <row r="246" spans="1:31" ht="13.7" customHeight="1">
      <c r="A246" s="218"/>
      <c r="B246" s="96"/>
      <c r="C246" s="96"/>
      <c r="D246" s="96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7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</row>
    <row r="247" spans="1:31" ht="13.7" customHeight="1">
      <c r="A247" s="218"/>
      <c r="B247" s="96"/>
      <c r="C247" s="96"/>
      <c r="D247" s="96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7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</row>
    <row r="248" spans="1:31" ht="13.7" customHeight="1">
      <c r="A248" s="218"/>
      <c r="B248" s="96"/>
      <c r="C248" s="96"/>
      <c r="D248" s="96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7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</row>
    <row r="249" spans="1:31" ht="13.7" customHeight="1">
      <c r="A249" s="218"/>
      <c r="B249" s="96"/>
      <c r="C249" s="96"/>
      <c r="D249" s="96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7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</row>
    <row r="250" spans="1:31" ht="13.7" customHeight="1">
      <c r="A250" s="218"/>
      <c r="B250" s="96"/>
      <c r="C250" s="96"/>
      <c r="D250" s="96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7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</row>
    <row r="251" spans="1:31" ht="13.7" customHeight="1">
      <c r="A251" s="218"/>
      <c r="B251" s="96"/>
      <c r="C251" s="96"/>
      <c r="D251" s="96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7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</row>
    <row r="252" spans="1:31" ht="13.7" customHeight="1">
      <c r="A252" s="218"/>
      <c r="B252" s="96"/>
      <c r="C252" s="96"/>
      <c r="D252" s="96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7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</row>
    <row r="253" spans="1:31" ht="13.7" customHeight="1">
      <c r="A253" s="218"/>
      <c r="B253" s="96"/>
      <c r="C253" s="96"/>
      <c r="D253" s="96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7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</row>
    <row r="254" spans="1:31" ht="13.7" customHeight="1">
      <c r="A254" s="218"/>
      <c r="B254" s="96"/>
      <c r="C254" s="96"/>
      <c r="D254" s="96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7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</row>
    <row r="255" spans="1:31" ht="13.7" customHeight="1">
      <c r="A255" s="218"/>
      <c r="B255" s="96"/>
      <c r="C255" s="96"/>
      <c r="D255" s="96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7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</row>
    <row r="256" spans="1:31" ht="13.7" customHeight="1">
      <c r="A256" s="218"/>
      <c r="B256" s="96"/>
      <c r="C256" s="96"/>
      <c r="D256" s="96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7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</row>
    <row r="257" spans="1:31" ht="13.7" customHeight="1">
      <c r="A257" s="218"/>
      <c r="B257" s="96"/>
      <c r="C257" s="96"/>
      <c r="D257" s="96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7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</row>
    <row r="258" spans="1:31" ht="13.7" customHeight="1">
      <c r="A258" s="218"/>
      <c r="B258" s="96"/>
      <c r="C258" s="96"/>
      <c r="D258" s="96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7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</row>
    <row r="259" spans="1:31" ht="13.7" customHeight="1">
      <c r="A259" s="218"/>
      <c r="B259" s="96"/>
      <c r="C259" s="96"/>
      <c r="D259" s="96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7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</row>
    <row r="260" spans="1:31" ht="13.7" customHeight="1">
      <c r="A260" s="218"/>
      <c r="B260" s="96"/>
      <c r="C260" s="96"/>
      <c r="D260" s="96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7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</row>
    <row r="261" spans="1:31" ht="13.7" customHeight="1">
      <c r="A261" s="218"/>
      <c r="B261" s="96"/>
      <c r="C261" s="96"/>
      <c r="D261" s="96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7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</row>
    <row r="262" spans="1:31" ht="13.7" customHeight="1">
      <c r="A262" s="218"/>
      <c r="B262" s="96"/>
      <c r="C262" s="96"/>
      <c r="D262" s="96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7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</row>
    <row r="263" spans="1:31" ht="13.7" customHeight="1">
      <c r="A263" s="218"/>
      <c r="B263" s="96"/>
      <c r="C263" s="96"/>
      <c r="D263" s="96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7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</row>
    <row r="264" spans="1:31" ht="13.7" customHeight="1">
      <c r="A264" s="218"/>
      <c r="B264" s="96"/>
      <c r="C264" s="96"/>
      <c r="D264" s="96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7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</row>
    <row r="265" spans="1:31" ht="13.7" customHeight="1">
      <c r="A265" s="218"/>
      <c r="B265" s="96"/>
      <c r="C265" s="96"/>
      <c r="D265" s="96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7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</row>
    <row r="266" spans="1:31" ht="13.7" customHeight="1">
      <c r="A266" s="218"/>
      <c r="B266" s="96"/>
      <c r="C266" s="96"/>
      <c r="D266" s="96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7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</row>
    <row r="267" spans="1:31" ht="13.7" customHeight="1">
      <c r="A267" s="218"/>
      <c r="B267" s="96"/>
      <c r="C267" s="96"/>
      <c r="D267" s="96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7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</row>
    <row r="268" spans="1:31" ht="13.7" customHeight="1">
      <c r="A268" s="218"/>
      <c r="B268" s="96"/>
      <c r="C268" s="96"/>
      <c r="D268" s="96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7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</row>
    <row r="269" spans="1:31" ht="13.7" customHeight="1">
      <c r="A269" s="218"/>
      <c r="B269" s="96"/>
      <c r="C269" s="96"/>
      <c r="D269" s="96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7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</row>
    <row r="270" spans="1:31" ht="13.7" customHeight="1">
      <c r="A270" s="218"/>
      <c r="B270" s="96"/>
      <c r="C270" s="96"/>
      <c r="D270" s="96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7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</row>
    <row r="271" spans="1:31" ht="13.7" customHeight="1">
      <c r="A271" s="218"/>
      <c r="B271" s="96"/>
      <c r="C271" s="96"/>
      <c r="D271" s="96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7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</row>
    <row r="272" spans="1:31" ht="13.7" customHeight="1">
      <c r="A272" s="218"/>
      <c r="B272" s="96"/>
      <c r="C272" s="96"/>
      <c r="D272" s="96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7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</row>
    <row r="273" spans="1:31" ht="13.7" customHeight="1">
      <c r="A273" s="218"/>
      <c r="B273" s="96"/>
      <c r="C273" s="96"/>
      <c r="D273" s="96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7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</row>
    <row r="274" spans="1:31" ht="13.7" customHeight="1">
      <c r="A274" s="218"/>
      <c r="B274" s="96"/>
      <c r="C274" s="96"/>
      <c r="D274" s="96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7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</row>
    <row r="275" spans="1:31" ht="13.7" customHeight="1">
      <c r="A275" s="218"/>
      <c r="B275" s="96"/>
      <c r="C275" s="96"/>
      <c r="D275" s="96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7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</row>
    <row r="276" spans="1:31" ht="13.7" customHeight="1">
      <c r="A276" s="218"/>
      <c r="B276" s="96"/>
      <c r="C276" s="96"/>
      <c r="D276" s="96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7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</row>
    <row r="277" spans="1:31" ht="13.7" customHeight="1">
      <c r="A277" s="218"/>
      <c r="B277" s="96"/>
      <c r="C277" s="96"/>
      <c r="D277" s="96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7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</row>
    <row r="278" spans="1:31" ht="13.7" customHeight="1">
      <c r="A278" s="218"/>
      <c r="B278" s="96"/>
      <c r="C278" s="96"/>
      <c r="D278" s="96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7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</row>
    <row r="279" spans="1:31" ht="13.7" customHeight="1">
      <c r="A279" s="218"/>
      <c r="B279" s="96"/>
      <c r="C279" s="96"/>
      <c r="D279" s="96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7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</row>
    <row r="280" spans="1:31" ht="13.7" customHeight="1">
      <c r="A280" s="218"/>
      <c r="B280" s="96"/>
      <c r="C280" s="96"/>
      <c r="D280" s="96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7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</row>
    <row r="281" spans="1:31" ht="13.7" customHeight="1">
      <c r="A281" s="218"/>
      <c r="B281" s="96"/>
      <c r="C281" s="96"/>
      <c r="D281" s="96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7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</row>
    <row r="282" spans="1:31" ht="13.7" customHeight="1">
      <c r="A282" s="218"/>
      <c r="B282" s="96"/>
      <c r="C282" s="96"/>
      <c r="D282" s="96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7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</row>
    <row r="283" spans="1:31" ht="13.7" customHeight="1">
      <c r="A283" s="218"/>
      <c r="B283" s="96"/>
      <c r="C283" s="96"/>
      <c r="D283" s="96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7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</row>
    <row r="284" spans="1:31" ht="13.7" customHeight="1">
      <c r="A284" s="218"/>
      <c r="B284" s="96"/>
      <c r="C284" s="96"/>
      <c r="D284" s="96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7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</row>
    <row r="285" spans="1:31" ht="13.7" customHeight="1">
      <c r="A285" s="218"/>
      <c r="B285" s="96"/>
      <c r="C285" s="96"/>
      <c r="D285" s="96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7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</row>
    <row r="286" spans="1:31" ht="13.7" customHeight="1">
      <c r="A286" s="218"/>
      <c r="B286" s="96"/>
      <c r="C286" s="96"/>
      <c r="D286" s="96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7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</row>
    <row r="287" spans="1:31" ht="13.7" customHeight="1">
      <c r="A287" s="218"/>
      <c r="B287" s="96"/>
      <c r="C287" s="96"/>
      <c r="D287" s="96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7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</row>
    <row r="288" spans="1:31" ht="13.7" customHeight="1">
      <c r="A288" s="218"/>
      <c r="B288" s="96"/>
      <c r="C288" s="96"/>
      <c r="D288" s="96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7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</row>
    <row r="289" spans="1:31" ht="13.7" customHeight="1">
      <c r="A289" s="218"/>
      <c r="B289" s="96"/>
      <c r="C289" s="96"/>
      <c r="D289" s="96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7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</row>
    <row r="290" spans="1:31" ht="13.7" customHeight="1">
      <c r="A290" s="218"/>
      <c r="B290" s="96"/>
      <c r="C290" s="96"/>
      <c r="D290" s="96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7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</row>
    <row r="291" spans="1:31" ht="13.7" customHeight="1">
      <c r="A291" s="218"/>
      <c r="B291" s="96"/>
      <c r="C291" s="96"/>
      <c r="D291" s="96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7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</row>
    <row r="292" spans="1:31" ht="13.7" customHeight="1">
      <c r="A292" s="218"/>
      <c r="B292" s="96"/>
      <c r="C292" s="96"/>
      <c r="D292" s="96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7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</row>
    <row r="293" spans="1:31" ht="13.7" customHeight="1">
      <c r="A293" s="218"/>
      <c r="B293" s="96"/>
      <c r="C293" s="96"/>
      <c r="D293" s="96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7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</row>
    <row r="294" spans="1:31" ht="13.7" customHeight="1">
      <c r="A294" s="218"/>
      <c r="B294" s="96"/>
      <c r="C294" s="96"/>
      <c r="D294" s="96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7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</row>
    <row r="295" spans="1:31" ht="13.7" customHeight="1">
      <c r="A295" s="218"/>
      <c r="B295" s="96"/>
      <c r="C295" s="96"/>
      <c r="D295" s="96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7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</row>
    <row r="296" spans="1:31" ht="13.7" customHeight="1">
      <c r="A296" s="218"/>
      <c r="B296" s="96"/>
      <c r="C296" s="96"/>
      <c r="D296" s="96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7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</row>
    <row r="297" spans="1:31" ht="13.7" customHeight="1">
      <c r="A297" s="218"/>
      <c r="B297" s="96"/>
      <c r="C297" s="96"/>
      <c r="D297" s="96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7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</row>
    <row r="298" spans="1:31" ht="13.7" customHeight="1">
      <c r="A298" s="218"/>
      <c r="B298" s="96"/>
      <c r="C298" s="96"/>
      <c r="D298" s="96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7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</row>
    <row r="299" spans="1:31" ht="13.7" customHeight="1">
      <c r="A299" s="218"/>
      <c r="B299" s="96"/>
      <c r="C299" s="96"/>
      <c r="D299" s="96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7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</row>
    <row r="300" spans="1:31" ht="13.7" customHeight="1">
      <c r="A300" s="218"/>
      <c r="B300" s="96"/>
      <c r="C300" s="96"/>
      <c r="D300" s="96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7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</row>
    <row r="301" spans="1:31" ht="13.7" customHeight="1">
      <c r="A301" s="218"/>
      <c r="B301" s="96"/>
      <c r="C301" s="96"/>
      <c r="D301" s="96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7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</row>
    <row r="302" spans="1:31" ht="13.7" customHeight="1">
      <c r="A302" s="218"/>
      <c r="B302" s="96"/>
      <c r="C302" s="96"/>
      <c r="D302" s="96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7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</row>
    <row r="303" spans="1:31" ht="13.7" customHeight="1">
      <c r="A303" s="218"/>
      <c r="B303" s="96"/>
      <c r="C303" s="96"/>
      <c r="D303" s="96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7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</row>
    <row r="304" spans="1:31" ht="13.7" customHeight="1">
      <c r="A304" s="218"/>
      <c r="B304" s="96"/>
      <c r="C304" s="96"/>
      <c r="D304" s="96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7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</row>
    <row r="305" spans="1:31" ht="13.7" customHeight="1">
      <c r="A305" s="218"/>
      <c r="B305" s="96"/>
      <c r="C305" s="96"/>
      <c r="D305" s="96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7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</row>
    <row r="306" spans="1:31" ht="13.7" customHeight="1">
      <c r="A306" s="218"/>
      <c r="B306" s="96"/>
      <c r="C306" s="96"/>
      <c r="D306" s="96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7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</row>
    <row r="307" spans="1:31" ht="13.7" customHeight="1">
      <c r="A307" s="218"/>
      <c r="B307" s="96"/>
      <c r="C307" s="96"/>
      <c r="D307" s="96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7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</row>
    <row r="308" spans="1:31" ht="13.7" customHeight="1">
      <c r="A308" s="218"/>
      <c r="B308" s="96"/>
      <c r="C308" s="96"/>
      <c r="D308" s="96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7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</row>
    <row r="309" spans="1:31" ht="13.7" customHeight="1">
      <c r="A309" s="218"/>
      <c r="B309" s="96"/>
      <c r="C309" s="96"/>
      <c r="D309" s="96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7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</row>
    <row r="310" spans="1:31" ht="13.7" customHeight="1">
      <c r="A310" s="218"/>
      <c r="B310" s="96"/>
      <c r="C310" s="96"/>
      <c r="D310" s="96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7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</row>
    <row r="311" spans="1:31" ht="13.7" customHeight="1">
      <c r="A311" s="218"/>
      <c r="B311" s="96"/>
      <c r="C311" s="96"/>
      <c r="D311" s="96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7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</row>
    <row r="312" spans="1:31" ht="13.7" customHeight="1">
      <c r="A312" s="218"/>
      <c r="B312" s="96"/>
      <c r="C312" s="96"/>
      <c r="D312" s="96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7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</row>
    <row r="313" spans="1:31" ht="13.7" customHeight="1">
      <c r="A313" s="218"/>
      <c r="B313" s="96"/>
      <c r="C313" s="96"/>
      <c r="D313" s="96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7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</row>
    <row r="314" spans="1:31" ht="13.7" customHeight="1">
      <c r="A314" s="218"/>
      <c r="B314" s="96"/>
      <c r="C314" s="96"/>
      <c r="D314" s="96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7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</row>
    <row r="315" spans="1:31" ht="13.7" customHeight="1">
      <c r="A315" s="218"/>
      <c r="B315" s="96"/>
      <c r="C315" s="96"/>
      <c r="D315" s="96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7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</row>
    <row r="316" spans="1:31" ht="13.7" customHeight="1">
      <c r="A316" s="218"/>
      <c r="B316" s="96"/>
      <c r="C316" s="96"/>
      <c r="D316" s="96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7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</row>
    <row r="317" spans="1:31" ht="13.7" customHeight="1">
      <c r="A317" s="218"/>
      <c r="B317" s="96"/>
      <c r="C317" s="96"/>
      <c r="D317" s="96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7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</row>
    <row r="318" spans="1:31" ht="13.7" customHeight="1">
      <c r="A318" s="218"/>
      <c r="B318" s="96"/>
      <c r="C318" s="96"/>
      <c r="D318" s="96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7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</row>
    <row r="319" spans="1:31" ht="13.7" customHeight="1">
      <c r="A319" s="218"/>
      <c r="B319" s="96"/>
      <c r="C319" s="96"/>
      <c r="D319" s="96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7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</row>
    <row r="320" spans="1:31" ht="13.7" customHeight="1">
      <c r="A320" s="218"/>
      <c r="B320" s="96"/>
      <c r="C320" s="96"/>
      <c r="D320" s="96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7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</row>
    <row r="321" spans="1:31" ht="13.7" customHeight="1">
      <c r="A321" s="218"/>
      <c r="B321" s="96"/>
      <c r="C321" s="96"/>
      <c r="D321" s="96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7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</row>
    <row r="322" spans="1:31" ht="13.7" customHeight="1">
      <c r="A322" s="218"/>
      <c r="B322" s="96"/>
      <c r="C322" s="96"/>
      <c r="D322" s="96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7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</row>
    <row r="323" spans="1:31" ht="13.7" customHeight="1">
      <c r="A323" s="218"/>
      <c r="B323" s="96"/>
      <c r="C323" s="96"/>
      <c r="D323" s="96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7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</row>
    <row r="324" spans="1:31" ht="13.7" customHeight="1">
      <c r="A324" s="218"/>
      <c r="B324" s="96"/>
      <c r="C324" s="96"/>
      <c r="D324" s="96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7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</row>
    <row r="325" spans="1:31" ht="13.7" customHeight="1">
      <c r="A325" s="218"/>
      <c r="B325" s="96"/>
      <c r="C325" s="96"/>
      <c r="D325" s="96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7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</row>
    <row r="326" spans="1:31" ht="13.7" customHeight="1">
      <c r="A326" s="218"/>
      <c r="B326" s="96"/>
      <c r="C326" s="96"/>
      <c r="D326" s="96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7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</row>
    <row r="327" spans="1:31" ht="13.7" customHeight="1">
      <c r="A327" s="218"/>
      <c r="B327" s="96"/>
      <c r="C327" s="96"/>
      <c r="D327" s="96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7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</row>
    <row r="328" spans="1:31" ht="13.7" customHeight="1">
      <c r="A328" s="218"/>
      <c r="B328" s="96"/>
      <c r="C328" s="96"/>
      <c r="D328" s="96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7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</row>
    <row r="329" spans="1:31" ht="13.7" customHeight="1">
      <c r="A329" s="218"/>
      <c r="B329" s="96"/>
      <c r="C329" s="96"/>
      <c r="D329" s="96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7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</row>
    <row r="330" spans="1:31" ht="13.7" customHeight="1">
      <c r="A330" s="218"/>
      <c r="B330" s="96"/>
      <c r="C330" s="96"/>
      <c r="D330" s="96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7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</row>
    <row r="331" spans="1:31" ht="13.7" customHeight="1">
      <c r="A331" s="218"/>
      <c r="B331" s="96"/>
      <c r="C331" s="96"/>
      <c r="D331" s="96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7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</row>
    <row r="332" spans="1:31" ht="13.7" customHeight="1">
      <c r="A332" s="218"/>
      <c r="B332" s="96"/>
      <c r="C332" s="96"/>
      <c r="D332" s="96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7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</row>
    <row r="333" spans="1:31" ht="13.7" customHeight="1">
      <c r="A333" s="218"/>
      <c r="B333" s="96"/>
      <c r="C333" s="96"/>
      <c r="D333" s="96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7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</row>
    <row r="334" spans="1:31" ht="13.7" customHeight="1">
      <c r="A334" s="218"/>
      <c r="B334" s="96"/>
      <c r="C334" s="96"/>
      <c r="D334" s="96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7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</row>
    <row r="335" spans="1:31" ht="13.7" customHeight="1">
      <c r="A335" s="218"/>
      <c r="B335" s="96"/>
      <c r="C335" s="96"/>
      <c r="D335" s="96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7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</row>
    <row r="336" spans="1:31" ht="13.7" customHeight="1">
      <c r="A336" s="218"/>
      <c r="B336" s="96"/>
      <c r="C336" s="96"/>
      <c r="D336" s="96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7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</row>
    <row r="337" spans="1:31" ht="13.7" customHeight="1">
      <c r="A337" s="218"/>
      <c r="B337" s="96"/>
      <c r="C337" s="96"/>
      <c r="D337" s="96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7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</row>
    <row r="338" spans="1:31" ht="13.7" customHeight="1">
      <c r="A338" s="218"/>
      <c r="B338" s="96"/>
      <c r="C338" s="96"/>
      <c r="D338" s="96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7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</row>
    <row r="339" spans="1:31" ht="13.7" customHeight="1">
      <c r="A339" s="218"/>
      <c r="B339" s="96"/>
      <c r="C339" s="96"/>
      <c r="D339" s="96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7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</row>
    <row r="340" spans="1:31" ht="13.7" customHeight="1">
      <c r="A340" s="218"/>
      <c r="B340" s="96"/>
      <c r="C340" s="96"/>
      <c r="D340" s="96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7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</row>
    <row r="341" spans="1:31" ht="13.7" customHeight="1">
      <c r="A341" s="218"/>
      <c r="B341" s="96"/>
      <c r="C341" s="96"/>
      <c r="D341" s="96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7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</row>
    <row r="342" spans="1:31" ht="13.7" customHeight="1">
      <c r="A342" s="218"/>
      <c r="B342" s="96"/>
      <c r="C342" s="96"/>
      <c r="D342" s="96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7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</row>
    <row r="343" spans="1:31" ht="13.7" customHeight="1">
      <c r="A343" s="218"/>
      <c r="B343" s="96"/>
      <c r="C343" s="96"/>
      <c r="D343" s="96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7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</row>
    <row r="344" spans="1:31" ht="13.7" customHeight="1">
      <c r="A344" s="218"/>
      <c r="B344" s="96"/>
      <c r="C344" s="96"/>
      <c r="D344" s="96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7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</row>
    <row r="345" spans="1:31" ht="13.7" customHeight="1">
      <c r="A345" s="218"/>
      <c r="B345" s="96"/>
      <c r="C345" s="96"/>
      <c r="D345" s="96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7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</row>
    <row r="346" spans="1:31" ht="13.7" customHeight="1">
      <c r="A346" s="218"/>
      <c r="B346" s="96"/>
      <c r="C346" s="96"/>
      <c r="D346" s="96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7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</row>
    <row r="347" spans="1:31" ht="13.7" customHeight="1">
      <c r="A347" s="218"/>
      <c r="B347" s="96"/>
      <c r="C347" s="96"/>
      <c r="D347" s="96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7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</row>
    <row r="348" spans="1:31" ht="13.7" customHeight="1">
      <c r="A348" s="218"/>
      <c r="B348" s="96"/>
      <c r="C348" s="96"/>
      <c r="D348" s="96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7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</row>
    <row r="349" spans="1:31" ht="13.7" customHeight="1">
      <c r="A349" s="218"/>
      <c r="B349" s="96"/>
      <c r="C349" s="96"/>
      <c r="D349" s="96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7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</row>
    <row r="350" spans="1:31" ht="13.7" customHeight="1">
      <c r="A350" s="218"/>
      <c r="B350" s="96"/>
      <c r="C350" s="96"/>
      <c r="D350" s="96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7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</row>
    <row r="351" spans="1:31" ht="13.7" customHeight="1">
      <c r="A351" s="218"/>
      <c r="B351" s="96"/>
      <c r="C351" s="96"/>
      <c r="D351" s="96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7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</row>
    <row r="352" spans="1:31" ht="13.7" customHeight="1">
      <c r="A352" s="218"/>
      <c r="B352" s="96"/>
      <c r="C352" s="96"/>
      <c r="D352" s="96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7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</row>
    <row r="353" spans="1:31" ht="13.7" customHeight="1">
      <c r="A353" s="218"/>
      <c r="B353" s="96"/>
      <c r="C353" s="96"/>
      <c r="D353" s="96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7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</row>
    <row r="354" spans="1:31" ht="13.7" customHeight="1">
      <c r="A354" s="218"/>
      <c r="B354" s="96"/>
      <c r="C354" s="96"/>
      <c r="D354" s="96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7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</row>
    <row r="355" spans="1:31" ht="13.7" customHeight="1">
      <c r="A355" s="218"/>
      <c r="B355" s="96"/>
      <c r="C355" s="96"/>
      <c r="D355" s="96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7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</row>
    <row r="356" spans="1:31" ht="13.7" customHeight="1">
      <c r="A356" s="218"/>
      <c r="B356" s="96"/>
      <c r="C356" s="96"/>
      <c r="D356" s="96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7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</row>
    <row r="357" spans="1:31" ht="13.7" customHeight="1">
      <c r="A357" s="218"/>
      <c r="B357" s="96"/>
      <c r="C357" s="96"/>
      <c r="D357" s="96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7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</row>
    <row r="358" spans="1:31" ht="13.7" customHeight="1">
      <c r="A358" s="218"/>
      <c r="B358" s="96"/>
      <c r="C358" s="96"/>
      <c r="D358" s="96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7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</row>
    <row r="359" spans="1:31" ht="13.7" customHeight="1">
      <c r="A359" s="218"/>
      <c r="B359" s="96"/>
      <c r="C359" s="96"/>
      <c r="D359" s="96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7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</row>
    <row r="360" spans="1:31" ht="13.7" customHeight="1">
      <c r="A360" s="218"/>
      <c r="B360" s="96"/>
      <c r="C360" s="96"/>
      <c r="D360" s="96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7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</row>
    <row r="361" spans="1:31" ht="13.7" customHeight="1">
      <c r="A361" s="218"/>
      <c r="B361" s="96"/>
      <c r="C361" s="96"/>
      <c r="D361" s="96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7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</row>
    <row r="362" spans="1:31" ht="13.7" customHeight="1">
      <c r="A362" s="218"/>
      <c r="B362" s="96"/>
      <c r="C362" s="96"/>
      <c r="D362" s="96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7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</row>
    <row r="363" spans="1:31" ht="13.7" customHeight="1">
      <c r="A363" s="218"/>
      <c r="B363" s="96"/>
      <c r="C363" s="96"/>
      <c r="D363" s="96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7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</row>
    <row r="364" spans="1:31" ht="13.7" customHeight="1">
      <c r="A364" s="218"/>
      <c r="B364" s="96"/>
      <c r="C364" s="96"/>
      <c r="D364" s="96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7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</row>
    <row r="365" spans="1:31" ht="13.7" customHeight="1">
      <c r="A365" s="218"/>
      <c r="B365" s="96"/>
      <c r="C365" s="96"/>
      <c r="D365" s="96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7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</row>
    <row r="366" spans="1:31" ht="13.7" customHeight="1">
      <c r="A366" s="218"/>
      <c r="B366" s="96"/>
      <c r="C366" s="96"/>
      <c r="D366" s="96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7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</row>
    <row r="367" spans="1:31" ht="13.7" customHeight="1">
      <c r="A367" s="218"/>
      <c r="B367" s="96"/>
      <c r="C367" s="96"/>
      <c r="D367" s="96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7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</row>
    <row r="368" spans="1:31" ht="13.7" customHeight="1">
      <c r="A368" s="218"/>
      <c r="B368" s="96"/>
      <c r="C368" s="96"/>
      <c r="D368" s="96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7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</row>
    <row r="369" spans="1:31" ht="13.7" customHeight="1">
      <c r="A369" s="218"/>
      <c r="B369" s="96"/>
      <c r="C369" s="96"/>
      <c r="D369" s="96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7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</row>
    <row r="370" spans="1:31" ht="13.7" customHeight="1">
      <c r="A370" s="218"/>
      <c r="B370" s="96"/>
      <c r="C370" s="96"/>
      <c r="D370" s="96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7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</row>
    <row r="371" spans="1:31" ht="13.7" customHeight="1">
      <c r="A371" s="218"/>
      <c r="B371" s="96"/>
      <c r="C371" s="96"/>
      <c r="D371" s="96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7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</row>
    <row r="372" spans="1:31" ht="13.7" customHeight="1">
      <c r="A372" s="218"/>
      <c r="B372" s="96"/>
      <c r="C372" s="96"/>
      <c r="D372" s="96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7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</row>
    <row r="373" spans="1:31" ht="13.7" customHeight="1">
      <c r="A373" s="218"/>
      <c r="B373" s="96"/>
      <c r="C373" s="96"/>
      <c r="D373" s="96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7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</row>
    <row r="374" spans="1:31" ht="13.7" customHeight="1">
      <c r="A374" s="218"/>
      <c r="B374" s="96"/>
      <c r="C374" s="96"/>
      <c r="D374" s="96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7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</row>
    <row r="375" spans="1:31" ht="13.7" customHeight="1">
      <c r="A375" s="218"/>
      <c r="B375" s="96"/>
      <c r="C375" s="96"/>
      <c r="D375" s="96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7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</row>
    <row r="376" spans="1:31" ht="13.7" customHeight="1">
      <c r="A376" s="218"/>
      <c r="B376" s="96"/>
      <c r="C376" s="96"/>
      <c r="D376" s="96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7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</row>
    <row r="377" spans="1:31" ht="13.7" customHeight="1">
      <c r="A377" s="218"/>
      <c r="B377" s="96"/>
      <c r="C377" s="96"/>
      <c r="D377" s="96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7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</row>
    <row r="378" spans="1:31" ht="13.7" customHeight="1">
      <c r="A378" s="218"/>
      <c r="B378" s="96"/>
      <c r="C378" s="96"/>
      <c r="D378" s="96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7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</row>
    <row r="379" spans="1:31" ht="13.7" customHeight="1">
      <c r="A379" s="218"/>
      <c r="B379" s="96"/>
      <c r="C379" s="96"/>
      <c r="D379" s="96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7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</row>
    <row r="380" spans="1:31" ht="13.7" customHeight="1">
      <c r="A380" s="218"/>
      <c r="B380" s="96"/>
      <c r="C380" s="96"/>
      <c r="D380" s="96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7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</row>
    <row r="381" spans="1:31" ht="13.7" customHeight="1">
      <c r="A381" s="218"/>
      <c r="B381" s="96"/>
      <c r="C381" s="96"/>
      <c r="D381" s="96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7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</row>
    <row r="382" spans="1:31" ht="13.7" customHeight="1">
      <c r="A382" s="218"/>
      <c r="B382" s="96"/>
      <c r="C382" s="96"/>
      <c r="D382" s="96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7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</row>
    <row r="383" spans="1:31" ht="13.7" customHeight="1">
      <c r="A383" s="218"/>
      <c r="B383" s="96"/>
      <c r="C383" s="96"/>
      <c r="D383" s="96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7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</row>
    <row r="384" spans="1:31" ht="13.7" customHeight="1">
      <c r="A384" s="218"/>
      <c r="B384" s="96"/>
      <c r="C384" s="96"/>
      <c r="D384" s="96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7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</row>
    <row r="385" spans="1:31" ht="13.7" customHeight="1">
      <c r="A385" s="218"/>
      <c r="B385" s="96"/>
      <c r="C385" s="96"/>
      <c r="D385" s="96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7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</row>
    <row r="386" spans="1:31" ht="13.7" customHeight="1">
      <c r="A386" s="218"/>
      <c r="B386" s="96"/>
      <c r="C386" s="96"/>
      <c r="D386" s="96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7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</row>
    <row r="387" spans="1:31" ht="13.7" customHeight="1">
      <c r="A387" s="218"/>
      <c r="B387" s="96"/>
      <c r="C387" s="96"/>
      <c r="D387" s="96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7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</row>
    <row r="388" spans="1:31" ht="13.7" customHeight="1">
      <c r="A388" s="218"/>
      <c r="B388" s="96"/>
      <c r="C388" s="96"/>
      <c r="D388" s="96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7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</row>
    <row r="389" spans="1:31" ht="13.7" customHeight="1">
      <c r="A389" s="218"/>
      <c r="B389" s="96"/>
      <c r="C389" s="96"/>
      <c r="D389" s="96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7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</row>
    <row r="390" spans="1:31" ht="13.7" customHeight="1">
      <c r="A390" s="218"/>
      <c r="B390" s="96"/>
      <c r="C390" s="96"/>
      <c r="D390" s="96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7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</row>
    <row r="391" spans="1:31" ht="13.7" customHeight="1">
      <c r="A391" s="218"/>
      <c r="B391" s="96"/>
      <c r="C391" s="96"/>
      <c r="D391" s="96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7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</row>
    <row r="392" spans="1:31" ht="13.7" customHeight="1">
      <c r="A392" s="218"/>
      <c r="B392" s="96"/>
      <c r="C392" s="96"/>
      <c r="D392" s="96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7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</row>
    <row r="393" spans="1:31" ht="13.7" customHeight="1">
      <c r="A393" s="218"/>
      <c r="B393" s="96"/>
      <c r="C393" s="96"/>
      <c r="D393" s="96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7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</row>
    <row r="394" spans="1:31" ht="13.7" customHeight="1">
      <c r="A394" s="218"/>
      <c r="B394" s="96"/>
      <c r="C394" s="96"/>
      <c r="D394" s="96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7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</row>
    <row r="395" spans="1:31" ht="13.7" customHeight="1">
      <c r="A395" s="218"/>
      <c r="B395" s="96"/>
      <c r="C395" s="96"/>
      <c r="D395" s="96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7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</row>
    <row r="396" spans="1:31" ht="13.7" customHeight="1">
      <c r="A396" s="218"/>
      <c r="B396" s="96"/>
      <c r="C396" s="96"/>
      <c r="D396" s="96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7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</row>
    <row r="397" spans="1:31" ht="13.7" customHeight="1">
      <c r="A397" s="218"/>
      <c r="B397" s="96"/>
      <c r="C397" s="96"/>
      <c r="D397" s="96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7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</row>
    <row r="398" spans="1:31" ht="13.7" customHeight="1">
      <c r="A398" s="218"/>
      <c r="B398" s="96"/>
      <c r="C398" s="96"/>
      <c r="D398" s="96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7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</row>
    <row r="399" spans="1:31" ht="13.7" customHeight="1">
      <c r="A399" s="218"/>
      <c r="B399" s="96"/>
      <c r="C399" s="96"/>
      <c r="D399" s="96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7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</row>
    <row r="400" spans="1:31" ht="13.7" customHeight="1">
      <c r="A400" s="218"/>
      <c r="B400" s="96"/>
      <c r="C400" s="96"/>
      <c r="D400" s="96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7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</row>
    <row r="401" spans="1:31" ht="13.7" customHeight="1">
      <c r="A401" s="218"/>
      <c r="B401" s="96"/>
      <c r="C401" s="96"/>
      <c r="D401" s="96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7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</row>
    <row r="402" spans="1:31" ht="13.7" customHeight="1">
      <c r="A402" s="218"/>
      <c r="B402" s="96"/>
      <c r="C402" s="96"/>
      <c r="D402" s="96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7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</row>
    <row r="403" spans="1:31" ht="13.7" customHeight="1">
      <c r="A403" s="218"/>
      <c r="B403" s="96"/>
      <c r="C403" s="96"/>
      <c r="D403" s="96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7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</row>
    <row r="404" spans="1:31" ht="13.7" customHeight="1">
      <c r="A404" s="218"/>
      <c r="B404" s="96"/>
      <c r="C404" s="96"/>
      <c r="D404" s="96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7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</row>
    <row r="405" spans="1:31" ht="13.7" customHeight="1">
      <c r="A405" s="218"/>
      <c r="B405" s="96"/>
      <c r="C405" s="96"/>
      <c r="D405" s="96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7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</row>
    <row r="406" spans="1:31" ht="13.7" customHeight="1">
      <c r="A406" s="218"/>
      <c r="B406" s="96"/>
      <c r="C406" s="96"/>
      <c r="D406" s="96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7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</row>
    <row r="407" spans="1:31" ht="13.7" customHeight="1">
      <c r="A407" s="218"/>
      <c r="B407" s="96"/>
      <c r="C407" s="96"/>
      <c r="D407" s="96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7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</row>
    <row r="408" spans="1:31" ht="13.7" customHeight="1">
      <c r="A408" s="218"/>
      <c r="B408" s="96"/>
      <c r="C408" s="96"/>
      <c r="D408" s="96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7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</row>
    <row r="409" spans="1:31" ht="13.7" customHeight="1">
      <c r="A409" s="218"/>
      <c r="B409" s="96"/>
      <c r="C409" s="96"/>
      <c r="D409" s="96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7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</row>
    <row r="410" spans="1:31" ht="13.7" customHeight="1">
      <c r="A410" s="218"/>
      <c r="B410" s="96"/>
      <c r="C410" s="96"/>
      <c r="D410" s="96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7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</row>
    <row r="411" spans="1:31" ht="13.7" customHeight="1">
      <c r="A411" s="218"/>
      <c r="B411" s="96"/>
      <c r="C411" s="96"/>
      <c r="D411" s="96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7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</row>
    <row r="412" spans="1:31" ht="13.7" customHeight="1">
      <c r="A412" s="218"/>
      <c r="B412" s="96"/>
      <c r="C412" s="96"/>
      <c r="D412" s="96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7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</row>
    <row r="413" spans="1:31" ht="13.7" customHeight="1">
      <c r="A413" s="218"/>
      <c r="B413" s="96"/>
      <c r="C413" s="96"/>
      <c r="D413" s="96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7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</row>
    <row r="414" spans="1:31" ht="13.7" customHeight="1">
      <c r="A414" s="218"/>
      <c r="B414" s="96"/>
      <c r="C414" s="96"/>
      <c r="D414" s="96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7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</row>
    <row r="415" spans="1:31" ht="13.7" customHeight="1">
      <c r="A415" s="218"/>
      <c r="B415" s="96"/>
      <c r="C415" s="96"/>
      <c r="D415" s="96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7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</row>
    <row r="416" spans="1:31" ht="13.7" customHeight="1">
      <c r="A416" s="218"/>
      <c r="B416" s="96"/>
      <c r="C416" s="96"/>
      <c r="D416" s="96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7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</row>
    <row r="417" spans="1:31" ht="13.7" customHeight="1">
      <c r="A417" s="218"/>
      <c r="B417" s="96"/>
      <c r="C417" s="96"/>
      <c r="D417" s="96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7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</row>
    <row r="418" spans="1:31" ht="13.7" customHeight="1">
      <c r="A418" s="218"/>
      <c r="B418" s="96"/>
      <c r="C418" s="96"/>
      <c r="D418" s="96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7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</row>
    <row r="419" spans="1:31" ht="13.7" customHeight="1">
      <c r="A419" s="218"/>
      <c r="B419" s="96"/>
      <c r="C419" s="96"/>
      <c r="D419" s="96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7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</row>
    <row r="420" spans="1:31" ht="13.7" customHeight="1">
      <c r="A420" s="218"/>
      <c r="B420" s="96"/>
      <c r="C420" s="96"/>
      <c r="D420" s="96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7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</row>
    <row r="421" spans="1:31" ht="13.7" customHeight="1">
      <c r="A421" s="218"/>
      <c r="B421" s="96"/>
      <c r="C421" s="96"/>
      <c r="D421" s="96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7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</row>
    <row r="422" spans="1:31" ht="13.7" customHeight="1">
      <c r="A422" s="218"/>
      <c r="B422" s="96"/>
      <c r="C422" s="96"/>
      <c r="D422" s="96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7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</row>
    <row r="423" spans="1:31" ht="13.7" customHeight="1">
      <c r="A423" s="218"/>
      <c r="B423" s="96"/>
      <c r="C423" s="96"/>
      <c r="D423" s="96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7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</row>
    <row r="424" spans="1:31" ht="13.7" customHeight="1">
      <c r="A424" s="218"/>
      <c r="B424" s="96"/>
      <c r="C424" s="96"/>
      <c r="D424" s="96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7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</row>
    <row r="425" spans="1:31" ht="13.7" customHeight="1">
      <c r="A425" s="218"/>
      <c r="B425" s="96"/>
      <c r="C425" s="96"/>
      <c r="D425" s="96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7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</row>
    <row r="426" spans="1:31" ht="13.7" customHeight="1">
      <c r="A426" s="218"/>
      <c r="B426" s="96"/>
      <c r="C426" s="96"/>
      <c r="D426" s="96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7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</row>
    <row r="427" spans="1:31" ht="13.7" customHeight="1">
      <c r="A427" s="218"/>
      <c r="B427" s="96"/>
      <c r="C427" s="96"/>
      <c r="D427" s="96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7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</row>
    <row r="428" spans="1:31" ht="13.7" customHeight="1">
      <c r="A428" s="218"/>
      <c r="B428" s="96"/>
      <c r="C428" s="96"/>
      <c r="D428" s="96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7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</row>
    <row r="429" spans="1:31" ht="13.7" customHeight="1">
      <c r="A429" s="218"/>
      <c r="B429" s="96"/>
      <c r="C429" s="96"/>
      <c r="D429" s="96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7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</row>
    <row r="430" spans="1:31" ht="13.7" customHeight="1">
      <c r="A430" s="218"/>
      <c r="B430" s="96"/>
      <c r="C430" s="96"/>
      <c r="D430" s="96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7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</row>
    <row r="431" spans="1:31" ht="13.7" customHeight="1">
      <c r="A431" s="218"/>
      <c r="B431" s="96"/>
      <c r="C431" s="96"/>
      <c r="D431" s="96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7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</row>
    <row r="432" spans="1:31" ht="13.7" customHeight="1">
      <c r="A432" s="218"/>
      <c r="B432" s="96"/>
      <c r="C432" s="96"/>
      <c r="D432" s="96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7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</row>
    <row r="433" spans="1:31" ht="13.7" customHeight="1">
      <c r="A433" s="218"/>
      <c r="B433" s="96"/>
      <c r="C433" s="96"/>
      <c r="D433" s="96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7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</row>
    <row r="434" spans="1:31" ht="13.7" customHeight="1">
      <c r="A434" s="218"/>
      <c r="B434" s="96"/>
      <c r="C434" s="96"/>
      <c r="D434" s="96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7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</row>
    <row r="435" spans="1:31" ht="13.7" customHeight="1">
      <c r="A435" s="218"/>
      <c r="B435" s="96"/>
      <c r="C435" s="96"/>
      <c r="D435" s="96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7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</row>
    <row r="436" spans="1:31" ht="13.7" customHeight="1">
      <c r="A436" s="218"/>
      <c r="B436" s="96"/>
      <c r="C436" s="96"/>
      <c r="D436" s="96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7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</row>
    <row r="437" spans="1:31" ht="13.7" customHeight="1">
      <c r="A437" s="218"/>
      <c r="B437" s="96"/>
      <c r="C437" s="96"/>
      <c r="D437" s="96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7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</row>
    <row r="438" spans="1:31" ht="13.7" customHeight="1">
      <c r="A438" s="218"/>
      <c r="B438" s="96"/>
      <c r="C438" s="96"/>
      <c r="D438" s="96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7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</row>
    <row r="439" spans="1:31" ht="13.7" customHeight="1">
      <c r="A439" s="218"/>
      <c r="B439" s="96"/>
      <c r="C439" s="96"/>
      <c r="D439" s="96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7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</row>
    <row r="440" spans="1:31" ht="13.7" customHeight="1">
      <c r="A440" s="218"/>
      <c r="B440" s="96"/>
      <c r="C440" s="96"/>
      <c r="D440" s="96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7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</row>
    <row r="441" spans="1:31" ht="13.7" customHeight="1">
      <c r="A441" s="218"/>
      <c r="B441" s="96"/>
      <c r="C441" s="96"/>
      <c r="D441" s="96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7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</row>
    <row r="442" spans="1:31" ht="13.7" customHeight="1">
      <c r="A442" s="218"/>
      <c r="B442" s="96"/>
      <c r="C442" s="96"/>
      <c r="D442" s="96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7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</row>
    <row r="443" spans="1:31" ht="13.7" customHeight="1">
      <c r="A443" s="218"/>
      <c r="B443" s="96"/>
      <c r="C443" s="96"/>
      <c r="D443" s="96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7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</row>
    <row r="444" spans="1:31" ht="13.7" customHeight="1">
      <c r="A444" s="218"/>
      <c r="B444" s="96"/>
      <c r="C444" s="96"/>
      <c r="D444" s="96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7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</row>
    <row r="445" spans="1:31" ht="13.7" customHeight="1">
      <c r="A445" s="218"/>
      <c r="B445" s="96"/>
      <c r="C445" s="96"/>
      <c r="D445" s="96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7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</row>
    <row r="446" spans="1:31" ht="13.7" customHeight="1">
      <c r="A446" s="218"/>
      <c r="B446" s="96"/>
      <c r="C446" s="96"/>
      <c r="D446" s="96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7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</row>
    <row r="447" spans="1:31" ht="13.7" customHeight="1">
      <c r="A447" s="218"/>
      <c r="B447" s="96"/>
      <c r="C447" s="96"/>
      <c r="D447" s="96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7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</row>
    <row r="448" spans="1:31" ht="13.7" customHeight="1">
      <c r="A448" s="218"/>
      <c r="B448" s="96"/>
      <c r="C448" s="96"/>
      <c r="D448" s="96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7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</row>
    <row r="449" spans="1:31" ht="13.7" customHeight="1">
      <c r="A449" s="218"/>
      <c r="B449" s="96"/>
      <c r="C449" s="96"/>
      <c r="D449" s="96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7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</row>
    <row r="450" spans="1:31" ht="13.7" customHeight="1">
      <c r="A450" s="218"/>
      <c r="B450" s="96"/>
      <c r="C450" s="96"/>
      <c r="D450" s="96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7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</row>
    <row r="451" spans="1:31" ht="13.7" customHeight="1">
      <c r="A451" s="218"/>
      <c r="B451" s="96"/>
      <c r="C451" s="96"/>
      <c r="D451" s="96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7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</row>
    <row r="452" spans="1:31" ht="13.7" customHeight="1">
      <c r="A452" s="218"/>
      <c r="B452" s="96"/>
      <c r="C452" s="96"/>
      <c r="D452" s="96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7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</row>
    <row r="453" spans="1:31" ht="13.7" customHeight="1">
      <c r="A453" s="218"/>
      <c r="B453" s="96"/>
      <c r="C453" s="96"/>
      <c r="D453" s="96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7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</row>
    <row r="454" spans="1:31" ht="13.7" customHeight="1">
      <c r="A454" s="218"/>
      <c r="B454" s="96"/>
      <c r="C454" s="96"/>
      <c r="D454" s="96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7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</row>
    <row r="455" spans="1:31" ht="13.7" customHeight="1">
      <c r="A455" s="218"/>
      <c r="B455" s="96"/>
      <c r="C455" s="96"/>
      <c r="D455" s="96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7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</row>
    <row r="456" spans="1:31" ht="13.7" customHeight="1">
      <c r="A456" s="218"/>
      <c r="B456" s="96"/>
      <c r="C456" s="96"/>
      <c r="D456" s="96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7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</row>
    <row r="457" spans="1:31" ht="13.7" customHeight="1">
      <c r="A457" s="218"/>
      <c r="B457" s="96"/>
      <c r="C457" s="96"/>
      <c r="D457" s="96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7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</row>
    <row r="458" spans="1:31" ht="13.7" customHeight="1">
      <c r="A458" s="218"/>
      <c r="B458" s="96"/>
      <c r="C458" s="96"/>
      <c r="D458" s="96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7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</row>
    <row r="459" spans="1:31" ht="13.7" customHeight="1">
      <c r="A459" s="218"/>
      <c r="B459" s="96"/>
      <c r="C459" s="96"/>
      <c r="D459" s="96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7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</row>
    <row r="460" spans="1:31" ht="13.7" customHeight="1">
      <c r="A460" s="218"/>
      <c r="B460" s="96"/>
      <c r="C460" s="96"/>
      <c r="D460" s="96"/>
      <c r="E460" s="95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7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</row>
    <row r="461" spans="1:31" ht="13.7" customHeight="1">
      <c r="A461" s="218"/>
      <c r="B461" s="96"/>
      <c r="C461" s="96"/>
      <c r="D461" s="96"/>
      <c r="E461" s="95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7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</row>
    <row r="462" spans="1:31" ht="13.7" customHeight="1">
      <c r="A462" s="218"/>
      <c r="B462" s="96"/>
      <c r="C462" s="96"/>
      <c r="D462" s="96"/>
      <c r="E462" s="95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7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</row>
    <row r="463" spans="1:31" ht="13.7" customHeight="1">
      <c r="A463" s="218"/>
      <c r="B463" s="96"/>
      <c r="C463" s="96"/>
      <c r="D463" s="96"/>
      <c r="E463" s="95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7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</row>
    <row r="464" spans="1:31" ht="13.7" customHeight="1">
      <c r="A464" s="218"/>
      <c r="B464" s="96"/>
      <c r="C464" s="96"/>
      <c r="D464" s="96"/>
      <c r="E464" s="95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7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</row>
    <row r="465" spans="1:31" ht="13.7" customHeight="1">
      <c r="A465" s="218"/>
      <c r="B465" s="96"/>
      <c r="C465" s="96"/>
      <c r="D465" s="96"/>
      <c r="E465" s="95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7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</row>
    <row r="466" spans="1:31" ht="13.7" customHeight="1">
      <c r="A466" s="218"/>
      <c r="B466" s="96"/>
      <c r="C466" s="96"/>
      <c r="D466" s="96"/>
      <c r="E466" s="95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7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</row>
    <row r="467" spans="1:31" ht="13.7" customHeight="1">
      <c r="A467" s="218"/>
      <c r="B467" s="96"/>
      <c r="C467" s="96"/>
      <c r="D467" s="96"/>
      <c r="E467" s="95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7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</row>
    <row r="468" spans="1:31" ht="13.7" customHeight="1">
      <c r="A468" s="218"/>
      <c r="B468" s="96"/>
      <c r="C468" s="96"/>
      <c r="D468" s="96"/>
      <c r="E468" s="95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7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</row>
    <row r="469" spans="1:31" ht="13.7" customHeight="1">
      <c r="A469" s="218"/>
      <c r="B469" s="96"/>
      <c r="C469" s="96"/>
      <c r="D469" s="96"/>
      <c r="E469" s="95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7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</row>
    <row r="470" spans="1:31" ht="13.7" customHeight="1">
      <c r="A470" s="218"/>
      <c r="B470" s="96"/>
      <c r="C470" s="96"/>
      <c r="D470" s="96"/>
      <c r="E470" s="95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7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</row>
    <row r="471" spans="1:31" ht="13.7" customHeight="1">
      <c r="A471" s="218"/>
      <c r="B471" s="96"/>
      <c r="C471" s="96"/>
      <c r="D471" s="96"/>
      <c r="E471" s="95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7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</row>
    <row r="472" spans="1:31" ht="13.7" customHeight="1">
      <c r="A472" s="218"/>
      <c r="B472" s="96"/>
      <c r="C472" s="96"/>
      <c r="D472" s="96"/>
      <c r="E472" s="95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7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</row>
    <row r="473" spans="1:31" ht="13.7" customHeight="1">
      <c r="A473" s="218"/>
      <c r="B473" s="96"/>
      <c r="C473" s="96"/>
      <c r="D473" s="96"/>
      <c r="E473" s="95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7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</row>
    <row r="474" spans="1:31" ht="13.7" customHeight="1">
      <c r="A474" s="218"/>
      <c r="B474" s="96"/>
      <c r="C474" s="96"/>
      <c r="D474" s="96"/>
      <c r="E474" s="95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7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</row>
    <row r="475" spans="1:31" ht="13.7" customHeight="1">
      <c r="A475" s="218"/>
      <c r="B475" s="96"/>
      <c r="C475" s="96"/>
      <c r="D475" s="96"/>
      <c r="E475" s="95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7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</row>
    <row r="476" spans="1:31" ht="13.7" customHeight="1">
      <c r="A476" s="218"/>
      <c r="B476" s="96"/>
      <c r="C476" s="96"/>
      <c r="D476" s="96"/>
      <c r="E476" s="95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7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</row>
    <row r="477" spans="1:31" ht="13.7" customHeight="1">
      <c r="A477" s="218"/>
      <c r="B477" s="96"/>
      <c r="C477" s="96"/>
      <c r="D477" s="96"/>
      <c r="E477" s="95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7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</row>
    <row r="478" spans="1:31" ht="13.7" customHeight="1">
      <c r="A478" s="218"/>
      <c r="B478" s="96"/>
      <c r="C478" s="96"/>
      <c r="D478" s="96"/>
      <c r="E478" s="95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7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</row>
    <row r="479" spans="1:31" ht="13.7" customHeight="1">
      <c r="A479" s="218"/>
      <c r="B479" s="96"/>
      <c r="C479" s="96"/>
      <c r="D479" s="96"/>
      <c r="E479" s="95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7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</row>
    <row r="480" spans="1:31" ht="13.7" customHeight="1">
      <c r="A480" s="218"/>
      <c r="B480" s="96"/>
      <c r="C480" s="96"/>
      <c r="D480" s="96"/>
      <c r="E480" s="95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7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</row>
    <row r="481" spans="1:31" ht="13.7" customHeight="1">
      <c r="A481" s="218"/>
      <c r="B481" s="96"/>
      <c r="C481" s="96"/>
      <c r="D481" s="96"/>
      <c r="E481" s="95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7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</row>
    <row r="482" spans="1:31" ht="13.7" customHeight="1">
      <c r="A482" s="218"/>
      <c r="B482" s="96"/>
      <c r="C482" s="96"/>
      <c r="D482" s="96"/>
      <c r="E482" s="95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7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</row>
    <row r="483" spans="1:31" ht="13.7" customHeight="1">
      <c r="A483" s="218"/>
      <c r="B483" s="96"/>
      <c r="C483" s="96"/>
      <c r="D483" s="96"/>
      <c r="E483" s="95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7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</row>
    <row r="484" spans="1:31" ht="13.7" customHeight="1">
      <c r="A484" s="218"/>
      <c r="B484" s="96"/>
      <c r="C484" s="96"/>
      <c r="D484" s="96"/>
      <c r="E484" s="95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7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</row>
    <row r="485" spans="1:31" ht="13.7" customHeight="1">
      <c r="A485" s="218"/>
      <c r="B485" s="96"/>
      <c r="C485" s="96"/>
      <c r="D485" s="96"/>
      <c r="E485" s="95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7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</row>
    <row r="486" spans="1:31" ht="13.7" customHeight="1">
      <c r="A486" s="218"/>
      <c r="B486" s="96"/>
      <c r="C486" s="96"/>
      <c r="D486" s="96"/>
      <c r="E486" s="95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7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</row>
    <row r="487" spans="1:31" ht="13.7" customHeight="1">
      <c r="A487" s="218"/>
      <c r="B487" s="96"/>
      <c r="C487" s="96"/>
      <c r="D487" s="96"/>
      <c r="E487" s="95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7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</row>
    <row r="488" spans="1:31" ht="13.7" customHeight="1">
      <c r="A488" s="218"/>
      <c r="B488" s="96"/>
      <c r="C488" s="96"/>
      <c r="D488" s="96"/>
      <c r="E488" s="95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7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</row>
    <row r="489" spans="1:31" ht="13.7" customHeight="1">
      <c r="A489" s="218"/>
      <c r="B489" s="96"/>
      <c r="C489" s="96"/>
      <c r="D489" s="96"/>
      <c r="E489" s="95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7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</row>
    <row r="490" spans="1:31" ht="13.7" customHeight="1">
      <c r="A490" s="218"/>
      <c r="B490" s="96"/>
      <c r="C490" s="96"/>
      <c r="D490" s="96"/>
      <c r="E490" s="95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7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</row>
    <row r="491" spans="1:31" ht="13.7" customHeight="1">
      <c r="A491" s="218"/>
      <c r="B491" s="96"/>
      <c r="C491" s="96"/>
      <c r="D491" s="96"/>
      <c r="E491" s="95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7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</row>
    <row r="492" spans="1:31" ht="13.7" customHeight="1">
      <c r="A492" s="218"/>
      <c r="B492" s="96"/>
      <c r="C492" s="96"/>
      <c r="D492" s="96"/>
      <c r="E492" s="95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7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</row>
    <row r="493" spans="1:31" ht="13.7" customHeight="1">
      <c r="A493" s="218"/>
      <c r="B493" s="96"/>
      <c r="C493" s="96"/>
      <c r="D493" s="96"/>
      <c r="E493" s="95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7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</row>
    <row r="494" spans="1:31" ht="13.7" customHeight="1">
      <c r="A494" s="218"/>
      <c r="B494" s="96"/>
      <c r="C494" s="96"/>
      <c r="D494" s="96"/>
      <c r="E494" s="95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7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</row>
    <row r="495" spans="1:31" ht="13.7" customHeight="1">
      <c r="A495" s="218"/>
      <c r="B495" s="96"/>
      <c r="C495" s="96"/>
      <c r="D495" s="96"/>
      <c r="E495" s="95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7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</row>
    <row r="496" spans="1:31" ht="13.7" customHeight="1">
      <c r="A496" s="218"/>
      <c r="B496" s="96"/>
      <c r="C496" s="96"/>
      <c r="D496" s="96"/>
      <c r="E496" s="95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7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</row>
    <row r="497" spans="1:31" ht="13.7" customHeight="1">
      <c r="A497" s="218"/>
      <c r="B497" s="96"/>
      <c r="C497" s="96"/>
      <c r="D497" s="96"/>
      <c r="E497" s="95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7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</row>
    <row r="498" spans="1:31" ht="13.7" customHeight="1">
      <c r="A498" s="218"/>
      <c r="B498" s="96"/>
      <c r="C498" s="96"/>
      <c r="D498" s="96"/>
      <c r="E498" s="95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7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</row>
    <row r="499" spans="1:31" ht="13.7" customHeight="1">
      <c r="A499" s="218"/>
      <c r="B499" s="96"/>
      <c r="C499" s="96"/>
      <c r="D499" s="96"/>
      <c r="E499" s="95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7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</row>
    <row r="500" spans="1:31" ht="13.7" customHeight="1">
      <c r="A500" s="218"/>
      <c r="B500" s="96"/>
      <c r="C500" s="96"/>
      <c r="D500" s="96"/>
      <c r="E500" s="95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7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</row>
    <row r="501" spans="1:31" ht="13.7" customHeight="1">
      <c r="A501" s="218"/>
      <c r="B501" s="96"/>
      <c r="C501" s="96"/>
      <c r="D501" s="96"/>
      <c r="E501" s="95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7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</row>
    <row r="502" spans="1:31" ht="13.7" customHeight="1">
      <c r="A502" s="218"/>
      <c r="B502" s="96"/>
      <c r="C502" s="96"/>
      <c r="D502" s="96"/>
      <c r="E502" s="95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7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</row>
    <row r="503" spans="1:31" ht="13.7" customHeight="1">
      <c r="A503" s="218"/>
      <c r="B503" s="96"/>
      <c r="C503" s="96"/>
      <c r="D503" s="96"/>
      <c r="E503" s="95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7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</row>
    <row r="504" spans="1:31" ht="13.7" customHeight="1">
      <c r="A504" s="218"/>
      <c r="B504" s="96"/>
      <c r="C504" s="96"/>
      <c r="D504" s="96"/>
      <c r="E504" s="95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7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</row>
    <row r="505" spans="1:31" ht="13.7" customHeight="1">
      <c r="A505" s="218"/>
      <c r="B505" s="96"/>
      <c r="C505" s="96"/>
      <c r="D505" s="96"/>
      <c r="E505" s="95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7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</row>
    <row r="506" spans="1:31" ht="13.7" customHeight="1">
      <c r="A506" s="218"/>
      <c r="B506" s="96"/>
      <c r="C506" s="96"/>
      <c r="D506" s="96"/>
      <c r="E506" s="95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7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</row>
    <row r="507" spans="1:31" ht="13.7" customHeight="1">
      <c r="A507" s="218"/>
      <c r="B507" s="96"/>
      <c r="C507" s="96"/>
      <c r="D507" s="96"/>
      <c r="E507" s="95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7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</row>
    <row r="508" spans="1:31" ht="13.7" customHeight="1">
      <c r="A508" s="218"/>
      <c r="B508" s="96"/>
      <c r="C508" s="96"/>
      <c r="D508" s="96"/>
      <c r="E508" s="95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7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</row>
    <row r="509" spans="1:31" ht="13.7" customHeight="1">
      <c r="A509" s="218"/>
      <c r="B509" s="96"/>
      <c r="C509" s="96"/>
      <c r="D509" s="96"/>
      <c r="E509" s="95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7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</row>
    <row r="510" spans="1:31" ht="13.7" customHeight="1">
      <c r="A510" s="218"/>
      <c r="B510" s="96"/>
      <c r="C510" s="96"/>
      <c r="D510" s="96"/>
      <c r="E510" s="95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7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</row>
    <row r="511" spans="1:31" ht="13.7" customHeight="1">
      <c r="A511" s="218"/>
      <c r="B511" s="96"/>
      <c r="C511" s="96"/>
      <c r="D511" s="96"/>
      <c r="E511" s="95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7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</row>
    <row r="512" spans="1:31" ht="13.7" customHeight="1">
      <c r="A512" s="218"/>
      <c r="B512" s="96"/>
      <c r="C512" s="96"/>
      <c r="D512" s="96"/>
      <c r="E512" s="95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7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</row>
    <row r="513" spans="1:31" ht="13.7" customHeight="1">
      <c r="A513" s="218"/>
      <c r="B513" s="96"/>
      <c r="C513" s="96"/>
      <c r="D513" s="96"/>
      <c r="E513" s="95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7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</row>
    <row r="514" spans="1:31" ht="13.7" customHeight="1">
      <c r="A514" s="218"/>
      <c r="B514" s="96"/>
      <c r="C514" s="96"/>
      <c r="D514" s="96"/>
      <c r="E514" s="95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7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</row>
    <row r="515" spans="1:31" ht="13.7" customHeight="1">
      <c r="A515" s="218"/>
      <c r="B515" s="96"/>
      <c r="C515" s="96"/>
      <c r="D515" s="96"/>
      <c r="E515" s="95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7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</row>
    <row r="516" spans="1:31" ht="13.7" customHeight="1">
      <c r="A516" s="218"/>
      <c r="B516" s="96"/>
      <c r="C516" s="96"/>
      <c r="D516" s="96"/>
      <c r="E516" s="95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7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</row>
    <row r="517" spans="1:31" ht="13.7" customHeight="1">
      <c r="A517" s="218"/>
      <c r="B517" s="96"/>
      <c r="C517" s="96"/>
      <c r="D517" s="96"/>
      <c r="E517" s="95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7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</row>
    <row r="518" spans="1:31" ht="13.7" customHeight="1">
      <c r="A518" s="218"/>
      <c r="B518" s="96"/>
      <c r="C518" s="96"/>
      <c r="D518" s="96"/>
      <c r="E518" s="95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7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</row>
    <row r="519" spans="1:31" ht="13.7" customHeight="1">
      <c r="A519" s="218"/>
      <c r="B519" s="96"/>
      <c r="C519" s="96"/>
      <c r="D519" s="96"/>
      <c r="E519" s="95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7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</row>
    <row r="520" spans="1:31" ht="13.7" customHeight="1">
      <c r="A520" s="218"/>
      <c r="B520" s="96"/>
      <c r="C520" s="96"/>
      <c r="D520" s="96"/>
      <c r="E520" s="95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7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/>
      <c r="AE520" s="96"/>
    </row>
    <row r="521" spans="1:31" ht="13.7" customHeight="1">
      <c r="A521" s="218"/>
      <c r="B521" s="96"/>
      <c r="C521" s="96"/>
      <c r="D521" s="96"/>
      <c r="E521" s="95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7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</row>
    <row r="522" spans="1:31" ht="13.7" customHeight="1">
      <c r="A522" s="218"/>
      <c r="B522" s="96"/>
      <c r="C522" s="96"/>
      <c r="D522" s="96"/>
      <c r="E522" s="95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7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</row>
    <row r="523" spans="1:31" ht="13.7" customHeight="1">
      <c r="A523" s="218"/>
      <c r="B523" s="96"/>
      <c r="C523" s="96"/>
      <c r="D523" s="96"/>
      <c r="E523" s="95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7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</row>
    <row r="524" spans="1:31" ht="13.7" customHeight="1">
      <c r="A524" s="218"/>
      <c r="B524" s="96"/>
      <c r="C524" s="96"/>
      <c r="D524" s="96"/>
      <c r="E524" s="95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7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</row>
    <row r="525" spans="1:31" ht="13.7" customHeight="1">
      <c r="A525" s="218"/>
      <c r="B525" s="96"/>
      <c r="C525" s="96"/>
      <c r="D525" s="96"/>
      <c r="E525" s="95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7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</row>
    <row r="526" spans="1:31" ht="13.7" customHeight="1">
      <c r="A526" s="218"/>
      <c r="B526" s="96"/>
      <c r="C526" s="96"/>
      <c r="D526" s="96"/>
      <c r="E526" s="95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7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</row>
    <row r="527" spans="1:31" ht="13.7" customHeight="1">
      <c r="A527" s="218"/>
      <c r="B527" s="96"/>
      <c r="C527" s="96"/>
      <c r="D527" s="96"/>
      <c r="E527" s="95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7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</row>
    <row r="528" spans="1:31" ht="13.7" customHeight="1">
      <c r="A528" s="218"/>
      <c r="B528" s="96"/>
      <c r="C528" s="96"/>
      <c r="D528" s="96"/>
      <c r="E528" s="95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7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</row>
    <row r="529" spans="1:31" ht="13.7" customHeight="1">
      <c r="A529" s="218"/>
      <c r="B529" s="96"/>
      <c r="C529" s="96"/>
      <c r="D529" s="96"/>
      <c r="E529" s="95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7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</row>
    <row r="530" spans="1:31" ht="13.7" customHeight="1">
      <c r="A530" s="218"/>
      <c r="B530" s="96"/>
      <c r="C530" s="96"/>
      <c r="D530" s="96"/>
      <c r="E530" s="95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7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</row>
    <row r="531" spans="1:31" ht="13.7" customHeight="1">
      <c r="A531" s="218"/>
      <c r="B531" s="96"/>
      <c r="C531" s="96"/>
      <c r="D531" s="96"/>
      <c r="E531" s="95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7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</row>
    <row r="532" spans="1:31" ht="13.7" customHeight="1">
      <c r="A532" s="218"/>
      <c r="B532" s="96"/>
      <c r="C532" s="96"/>
      <c r="D532" s="96"/>
      <c r="E532" s="95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7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</row>
    <row r="533" spans="1:31" ht="13.7" customHeight="1">
      <c r="A533" s="218"/>
      <c r="B533" s="96"/>
      <c r="C533" s="96"/>
      <c r="D533" s="96"/>
      <c r="E533" s="95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7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</row>
    <row r="534" spans="1:31" ht="13.7" customHeight="1">
      <c r="A534" s="218"/>
      <c r="B534" s="96"/>
      <c r="C534" s="96"/>
      <c r="D534" s="96"/>
      <c r="E534" s="95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7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</row>
    <row r="535" spans="1:31" ht="13.7" customHeight="1">
      <c r="A535" s="218"/>
      <c r="B535" s="96"/>
      <c r="C535" s="96"/>
      <c r="D535" s="96"/>
      <c r="E535" s="95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7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</row>
    <row r="536" spans="1:31" ht="13.7" customHeight="1">
      <c r="A536" s="218"/>
      <c r="B536" s="96"/>
      <c r="C536" s="96"/>
      <c r="D536" s="96"/>
      <c r="E536" s="95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7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</row>
    <row r="537" spans="1:31" ht="13.7" customHeight="1">
      <c r="A537" s="218"/>
      <c r="B537" s="96"/>
      <c r="C537" s="96"/>
      <c r="D537" s="96"/>
      <c r="E537" s="95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7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</row>
    <row r="538" spans="1:31" ht="13.7" customHeight="1">
      <c r="A538" s="218"/>
      <c r="B538" s="96"/>
      <c r="C538" s="96"/>
      <c r="D538" s="96"/>
      <c r="E538" s="95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7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</row>
    <row r="539" spans="1:31" ht="13.7" customHeight="1">
      <c r="A539" s="218"/>
      <c r="B539" s="96"/>
      <c r="C539" s="96"/>
      <c r="D539" s="96"/>
      <c r="E539" s="95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7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</row>
    <row r="540" spans="1:31" ht="13.7" customHeight="1">
      <c r="A540" s="218"/>
      <c r="B540" s="96"/>
      <c r="C540" s="96"/>
      <c r="D540" s="96"/>
      <c r="E540" s="95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7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</row>
    <row r="541" spans="1:31" ht="13.7" customHeight="1">
      <c r="A541" s="218"/>
      <c r="B541" s="96"/>
      <c r="C541" s="96"/>
      <c r="D541" s="96"/>
      <c r="E541" s="95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7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</row>
    <row r="542" spans="1:31" ht="13.7" customHeight="1">
      <c r="A542" s="218"/>
      <c r="B542" s="96"/>
      <c r="C542" s="96"/>
      <c r="D542" s="96"/>
      <c r="E542" s="95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7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</row>
    <row r="543" spans="1:31" ht="13.7" customHeight="1">
      <c r="A543" s="218"/>
      <c r="B543" s="96"/>
      <c r="C543" s="96"/>
      <c r="D543" s="96"/>
      <c r="E543" s="95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7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</row>
    <row r="544" spans="1:31" ht="13.7" customHeight="1">
      <c r="A544" s="218"/>
      <c r="B544" s="96"/>
      <c r="C544" s="96"/>
      <c r="D544" s="96"/>
      <c r="E544" s="95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7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</row>
    <row r="545" spans="1:31" ht="13.7" customHeight="1">
      <c r="A545" s="218"/>
      <c r="B545" s="96"/>
      <c r="C545" s="96"/>
      <c r="D545" s="96"/>
      <c r="E545" s="95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7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</row>
    <row r="546" spans="1:31" ht="13.7" customHeight="1">
      <c r="A546" s="218"/>
      <c r="B546" s="96"/>
      <c r="C546" s="96"/>
      <c r="D546" s="96"/>
      <c r="E546" s="95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7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</row>
    <row r="547" spans="1:31" ht="13.7" customHeight="1">
      <c r="A547" s="218"/>
      <c r="B547" s="96"/>
      <c r="C547" s="96"/>
      <c r="D547" s="96"/>
      <c r="E547" s="95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7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</row>
    <row r="548" spans="1:31" ht="13.7" customHeight="1">
      <c r="A548" s="218"/>
      <c r="B548" s="96"/>
      <c r="C548" s="96"/>
      <c r="D548" s="96"/>
      <c r="E548" s="95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7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</row>
    <row r="549" spans="1:31" ht="13.7" customHeight="1">
      <c r="A549" s="218"/>
      <c r="B549" s="96"/>
      <c r="C549" s="96"/>
      <c r="D549" s="96"/>
      <c r="E549" s="95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7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</row>
    <row r="550" spans="1:31" ht="13.7" customHeight="1">
      <c r="A550" s="218"/>
      <c r="B550" s="96"/>
      <c r="C550" s="96"/>
      <c r="D550" s="96"/>
      <c r="E550" s="95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7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</row>
    <row r="551" spans="1:31" ht="13.7" customHeight="1">
      <c r="A551" s="218"/>
      <c r="B551" s="96"/>
      <c r="C551" s="96"/>
      <c r="D551" s="96"/>
      <c r="E551" s="95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7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</row>
    <row r="552" spans="1:31" ht="13.7" customHeight="1">
      <c r="A552" s="218"/>
      <c r="B552" s="96"/>
      <c r="C552" s="96"/>
      <c r="D552" s="96"/>
      <c r="E552" s="95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7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</row>
    <row r="553" spans="1:31" ht="13.7" customHeight="1">
      <c r="A553" s="218"/>
      <c r="B553" s="96"/>
      <c r="C553" s="96"/>
      <c r="D553" s="96"/>
      <c r="E553" s="95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7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</row>
    <row r="554" spans="1:31" ht="13.7" customHeight="1">
      <c r="A554" s="218"/>
      <c r="B554" s="96"/>
      <c r="C554" s="96"/>
      <c r="D554" s="96"/>
      <c r="E554" s="95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7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</row>
    <row r="555" spans="1:31" ht="13.7" customHeight="1">
      <c r="A555" s="218"/>
      <c r="B555" s="96"/>
      <c r="C555" s="96"/>
      <c r="D555" s="96"/>
      <c r="E555" s="95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7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</row>
    <row r="556" spans="1:31" ht="13.7" customHeight="1">
      <c r="A556" s="218"/>
      <c r="B556" s="96"/>
      <c r="C556" s="96"/>
      <c r="D556" s="96"/>
      <c r="E556" s="95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7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</row>
    <row r="557" spans="1:31" ht="13.7" customHeight="1">
      <c r="A557" s="218"/>
      <c r="B557" s="96"/>
      <c r="C557" s="96"/>
      <c r="D557" s="96"/>
      <c r="E557" s="95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7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</row>
    <row r="558" spans="1:31" ht="13.7" customHeight="1">
      <c r="A558" s="218"/>
      <c r="B558" s="96"/>
      <c r="C558" s="96"/>
      <c r="D558" s="96"/>
      <c r="E558" s="95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7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</row>
    <row r="559" spans="1:31" ht="13.7" customHeight="1">
      <c r="A559" s="218"/>
      <c r="B559" s="96"/>
      <c r="C559" s="96"/>
      <c r="D559" s="96"/>
      <c r="E559" s="95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7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</row>
    <row r="560" spans="1:31" ht="13.7" customHeight="1">
      <c r="A560" s="218"/>
      <c r="B560" s="96"/>
      <c r="C560" s="96"/>
      <c r="D560" s="96"/>
      <c r="E560" s="95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7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</row>
    <row r="561" spans="1:31" ht="13.7" customHeight="1">
      <c r="A561" s="218"/>
      <c r="B561" s="96"/>
      <c r="C561" s="96"/>
      <c r="D561" s="96"/>
      <c r="E561" s="95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7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</row>
    <row r="562" spans="1:31" ht="13.7" customHeight="1">
      <c r="A562" s="218"/>
      <c r="B562" s="96"/>
      <c r="C562" s="96"/>
      <c r="D562" s="96"/>
      <c r="E562" s="95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7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</row>
    <row r="563" spans="1:31" ht="13.7" customHeight="1">
      <c r="A563" s="218"/>
      <c r="B563" s="96"/>
      <c r="C563" s="96"/>
      <c r="D563" s="96"/>
      <c r="E563" s="95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7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</row>
    <row r="564" spans="1:31" ht="13.7" customHeight="1">
      <c r="A564" s="218"/>
      <c r="B564" s="96"/>
      <c r="C564" s="96"/>
      <c r="D564" s="96"/>
      <c r="E564" s="95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7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</row>
    <row r="565" spans="1:31" ht="13.7" customHeight="1">
      <c r="A565" s="218"/>
      <c r="B565" s="96"/>
      <c r="C565" s="96"/>
      <c r="D565" s="96"/>
      <c r="E565" s="95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7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</row>
    <row r="566" spans="1:31" ht="13.7" customHeight="1">
      <c r="A566" s="218"/>
      <c r="B566" s="96"/>
      <c r="C566" s="96"/>
      <c r="D566" s="96"/>
      <c r="E566" s="95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7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</row>
    <row r="567" spans="1:31" ht="13.7" customHeight="1">
      <c r="A567" s="218"/>
      <c r="B567" s="96"/>
      <c r="C567" s="96"/>
      <c r="D567" s="96"/>
      <c r="E567" s="95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7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</row>
    <row r="568" spans="1:31" ht="13.7" customHeight="1">
      <c r="A568" s="218"/>
      <c r="B568" s="96"/>
      <c r="C568" s="96"/>
      <c r="D568" s="96"/>
      <c r="E568" s="95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7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</row>
    <row r="569" spans="1:31" ht="13.7" customHeight="1">
      <c r="A569" s="218"/>
      <c r="B569" s="96"/>
      <c r="C569" s="96"/>
      <c r="D569" s="96"/>
      <c r="E569" s="95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7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</row>
    <row r="570" spans="1:31" ht="13.7" customHeight="1">
      <c r="A570" s="218"/>
      <c r="B570" s="96"/>
      <c r="C570" s="96"/>
      <c r="D570" s="96"/>
      <c r="E570" s="95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7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</row>
    <row r="571" spans="1:31" ht="13.7" customHeight="1">
      <c r="A571" s="218"/>
      <c r="B571" s="96"/>
      <c r="C571" s="96"/>
      <c r="D571" s="96"/>
      <c r="E571" s="95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7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</row>
    <row r="572" spans="1:31" ht="13.7" customHeight="1">
      <c r="A572" s="218"/>
      <c r="B572" s="96"/>
      <c r="C572" s="96"/>
      <c r="D572" s="96"/>
      <c r="E572" s="95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7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</row>
    <row r="573" spans="1:31" ht="13.7" customHeight="1">
      <c r="A573" s="218"/>
      <c r="B573" s="96"/>
      <c r="C573" s="96"/>
      <c r="D573" s="96"/>
      <c r="E573" s="95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7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</row>
    <row r="574" spans="1:31" ht="13.7" customHeight="1">
      <c r="A574" s="218"/>
      <c r="B574" s="96"/>
      <c r="C574" s="96"/>
      <c r="D574" s="96"/>
      <c r="E574" s="95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7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</row>
    <row r="575" spans="1:31" ht="13.7" customHeight="1">
      <c r="A575" s="218"/>
      <c r="B575" s="96"/>
      <c r="C575" s="96"/>
      <c r="D575" s="96"/>
      <c r="E575" s="95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7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</row>
    <row r="576" spans="1:31" ht="13.7" customHeight="1">
      <c r="A576" s="218"/>
      <c r="B576" s="96"/>
      <c r="C576" s="96"/>
      <c r="D576" s="96"/>
      <c r="E576" s="95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7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</row>
    <row r="577" spans="1:31" ht="13.7" customHeight="1">
      <c r="A577" s="218"/>
      <c r="B577" s="96"/>
      <c r="C577" s="96"/>
      <c r="D577" s="96"/>
      <c r="E577" s="95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7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</row>
    <row r="578" spans="1:31" ht="13.7" customHeight="1">
      <c r="A578" s="218"/>
      <c r="B578" s="96"/>
      <c r="C578" s="96"/>
      <c r="D578" s="96"/>
      <c r="E578" s="95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7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</row>
    <row r="579" spans="1:31" ht="13.7" customHeight="1">
      <c r="A579" s="218"/>
      <c r="B579" s="96"/>
      <c r="C579" s="96"/>
      <c r="D579" s="96"/>
      <c r="E579" s="95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7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</row>
    <row r="580" spans="1:31" ht="13.7" customHeight="1">
      <c r="A580" s="218"/>
      <c r="B580" s="96"/>
      <c r="C580" s="96"/>
      <c r="D580" s="96"/>
      <c r="E580" s="95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7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</row>
    <row r="581" spans="1:31" ht="13.7" customHeight="1">
      <c r="A581" s="218"/>
      <c r="B581" s="96"/>
      <c r="C581" s="96"/>
      <c r="D581" s="96"/>
      <c r="E581" s="95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7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</row>
    <row r="582" spans="1:31" ht="13.7" customHeight="1">
      <c r="A582" s="218"/>
      <c r="B582" s="96"/>
      <c r="C582" s="96"/>
      <c r="D582" s="96"/>
      <c r="E582" s="95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7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</row>
    <row r="583" spans="1:31" ht="13.7" customHeight="1">
      <c r="A583" s="218"/>
      <c r="B583" s="96"/>
      <c r="C583" s="96"/>
      <c r="D583" s="96"/>
      <c r="E583" s="95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7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</row>
    <row r="584" spans="1:31" ht="13.7" customHeight="1">
      <c r="A584" s="218"/>
      <c r="B584" s="96"/>
      <c r="C584" s="96"/>
      <c r="D584" s="96"/>
      <c r="E584" s="95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7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</row>
    <row r="585" spans="1:31" ht="13.7" customHeight="1">
      <c r="A585" s="218"/>
      <c r="B585" s="96"/>
      <c r="C585" s="96"/>
      <c r="D585" s="96"/>
      <c r="E585" s="95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7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</row>
    <row r="586" spans="1:31" ht="13.7" customHeight="1">
      <c r="A586" s="218"/>
      <c r="B586" s="96"/>
      <c r="C586" s="96"/>
      <c r="D586" s="96"/>
      <c r="E586" s="95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7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</row>
    <row r="587" spans="1:31" ht="13.7" customHeight="1">
      <c r="A587" s="218"/>
      <c r="B587" s="96"/>
      <c r="C587" s="96"/>
      <c r="D587" s="96"/>
      <c r="E587" s="95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7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</row>
    <row r="588" spans="1:31" ht="13.7" customHeight="1">
      <c r="A588" s="218"/>
      <c r="B588" s="96"/>
      <c r="C588" s="96"/>
      <c r="D588" s="96"/>
      <c r="E588" s="95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7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</row>
    <row r="589" spans="1:31" ht="13.7" customHeight="1">
      <c r="A589" s="218"/>
      <c r="B589" s="96"/>
      <c r="C589" s="96"/>
      <c r="D589" s="96"/>
      <c r="E589" s="95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7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</row>
    <row r="590" spans="1:31" ht="13.7" customHeight="1">
      <c r="A590" s="218"/>
      <c r="B590" s="96"/>
      <c r="C590" s="96"/>
      <c r="D590" s="96"/>
      <c r="E590" s="95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7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</row>
    <row r="591" spans="1:31" ht="13.7" customHeight="1">
      <c r="A591" s="218"/>
      <c r="B591" s="96"/>
      <c r="C591" s="96"/>
      <c r="D591" s="96"/>
      <c r="E591" s="95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7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</row>
    <row r="592" spans="1:31" ht="13.7" customHeight="1">
      <c r="A592" s="218"/>
      <c r="B592" s="96"/>
      <c r="C592" s="96"/>
      <c r="D592" s="96"/>
      <c r="E592" s="95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7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</row>
    <row r="593" spans="1:31" ht="13.7" customHeight="1">
      <c r="A593" s="218"/>
      <c r="B593" s="96"/>
      <c r="C593" s="96"/>
      <c r="D593" s="96"/>
      <c r="E593" s="95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7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</row>
    <row r="594" spans="1:31" ht="13.7" customHeight="1">
      <c r="A594" s="218"/>
      <c r="B594" s="96"/>
      <c r="C594" s="96"/>
      <c r="D594" s="96"/>
      <c r="E594" s="95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7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</row>
    <row r="595" spans="1:31" ht="13.7" customHeight="1">
      <c r="A595" s="218"/>
      <c r="B595" s="96"/>
      <c r="C595" s="96"/>
      <c r="D595" s="96"/>
      <c r="E595" s="95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7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</row>
    <row r="596" spans="1:31" ht="13.7" customHeight="1">
      <c r="A596" s="218"/>
      <c r="B596" s="96"/>
      <c r="C596" s="96"/>
      <c r="D596" s="96"/>
      <c r="E596" s="95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7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</row>
    <row r="597" spans="1:31" ht="13.7" customHeight="1">
      <c r="A597" s="218"/>
      <c r="B597" s="96"/>
      <c r="C597" s="96"/>
      <c r="D597" s="96"/>
      <c r="E597" s="95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7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</row>
    <row r="598" spans="1:31" ht="13.7" customHeight="1">
      <c r="A598" s="218"/>
      <c r="B598" s="96"/>
      <c r="C598" s="96"/>
      <c r="D598" s="96"/>
      <c r="E598" s="95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7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</row>
    <row r="599" spans="1:31" ht="13.7" customHeight="1">
      <c r="A599" s="218"/>
      <c r="B599" s="96"/>
      <c r="C599" s="96"/>
      <c r="D599" s="96"/>
      <c r="E599" s="95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7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</row>
    <row r="600" spans="1:31" ht="13.7" customHeight="1">
      <c r="A600" s="218"/>
      <c r="B600" s="96"/>
      <c r="C600" s="96"/>
      <c r="D600" s="96"/>
      <c r="E600" s="95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7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</row>
    <row r="601" spans="1:31" ht="13.7" customHeight="1">
      <c r="A601" s="218"/>
      <c r="B601" s="96"/>
      <c r="C601" s="96"/>
      <c r="D601" s="96"/>
      <c r="E601" s="95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7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</row>
    <row r="602" spans="1:31" ht="13.7" customHeight="1">
      <c r="A602" s="218"/>
      <c r="B602" s="96"/>
      <c r="C602" s="96"/>
      <c r="D602" s="96"/>
      <c r="E602" s="95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7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</row>
    <row r="603" spans="1:31" ht="13.7" customHeight="1">
      <c r="A603" s="218"/>
      <c r="B603" s="96"/>
      <c r="C603" s="96"/>
      <c r="D603" s="96"/>
      <c r="E603" s="95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7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</row>
    <row r="604" spans="1:31" ht="13.7" customHeight="1">
      <c r="A604" s="218"/>
      <c r="B604" s="96"/>
      <c r="C604" s="96"/>
      <c r="D604" s="96"/>
      <c r="E604" s="95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7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</row>
    <row r="605" spans="1:31" ht="13.7" customHeight="1">
      <c r="A605" s="218"/>
      <c r="B605" s="96"/>
      <c r="C605" s="96"/>
      <c r="D605" s="96"/>
      <c r="E605" s="95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7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</row>
    <row r="606" spans="1:31" ht="13.7" customHeight="1">
      <c r="A606" s="218"/>
      <c r="B606" s="96"/>
      <c r="C606" s="96"/>
      <c r="D606" s="96"/>
      <c r="E606" s="95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7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</row>
    <row r="607" spans="1:31" ht="13.7" customHeight="1">
      <c r="A607" s="218"/>
      <c r="B607" s="96"/>
      <c r="C607" s="96"/>
      <c r="D607" s="96"/>
      <c r="E607" s="95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7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</row>
    <row r="608" spans="1:31" ht="13.7" customHeight="1">
      <c r="A608" s="218"/>
      <c r="B608" s="96"/>
      <c r="C608" s="96"/>
      <c r="D608" s="96"/>
      <c r="E608" s="95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7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</row>
    <row r="609" spans="1:31" ht="13.7" customHeight="1">
      <c r="A609" s="218"/>
      <c r="B609" s="96"/>
      <c r="C609" s="96"/>
      <c r="D609" s="96"/>
      <c r="E609" s="95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7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</row>
    <row r="610" spans="1:31" ht="13.7" customHeight="1">
      <c r="A610" s="218"/>
      <c r="B610" s="96"/>
      <c r="C610" s="96"/>
      <c r="D610" s="96"/>
      <c r="E610" s="95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7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</row>
    <row r="611" spans="1:31" ht="13.7" customHeight="1">
      <c r="A611" s="218"/>
      <c r="B611" s="96"/>
      <c r="C611" s="96"/>
      <c r="D611" s="96"/>
      <c r="E611" s="95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7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</row>
    <row r="612" spans="1:31" ht="13.7" customHeight="1">
      <c r="A612" s="218"/>
      <c r="B612" s="96"/>
      <c r="C612" s="96"/>
      <c r="D612" s="96"/>
      <c r="E612" s="95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7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</row>
    <row r="613" spans="1:31" ht="13.7" customHeight="1">
      <c r="A613" s="218"/>
      <c r="B613" s="96"/>
      <c r="C613" s="96"/>
      <c r="D613" s="96"/>
      <c r="E613" s="95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7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</row>
    <row r="614" spans="1:31" ht="13.7" customHeight="1">
      <c r="A614" s="218"/>
      <c r="B614" s="96"/>
      <c r="C614" s="96"/>
      <c r="D614" s="96"/>
      <c r="E614" s="95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7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</row>
    <row r="615" spans="1:31" ht="13.7" customHeight="1">
      <c r="A615" s="218"/>
      <c r="B615" s="96"/>
      <c r="C615" s="96"/>
      <c r="D615" s="96"/>
      <c r="E615" s="95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7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</row>
    <row r="616" spans="1:31" ht="13.7" customHeight="1">
      <c r="A616" s="218"/>
      <c r="B616" s="96"/>
      <c r="C616" s="96"/>
      <c r="D616" s="96"/>
      <c r="E616" s="95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7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</row>
    <row r="617" spans="1:31" ht="13.7" customHeight="1">
      <c r="A617" s="218"/>
      <c r="B617" s="96"/>
      <c r="C617" s="96"/>
      <c r="D617" s="96"/>
      <c r="E617" s="95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7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</row>
    <row r="618" spans="1:31" ht="13.7" customHeight="1">
      <c r="A618" s="218"/>
      <c r="B618" s="96"/>
      <c r="C618" s="96"/>
      <c r="D618" s="96"/>
      <c r="E618" s="95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7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</row>
    <row r="619" spans="1:31" ht="13.7" customHeight="1">
      <c r="A619" s="218"/>
      <c r="B619" s="96"/>
      <c r="C619" s="96"/>
      <c r="D619" s="96"/>
      <c r="E619" s="95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7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</row>
    <row r="620" spans="1:31" ht="13.7" customHeight="1">
      <c r="A620" s="218"/>
      <c r="B620" s="96"/>
      <c r="C620" s="96"/>
      <c r="D620" s="96"/>
      <c r="E620" s="95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7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</row>
    <row r="621" spans="1:31" ht="13.7" customHeight="1">
      <c r="A621" s="218"/>
      <c r="B621" s="96"/>
      <c r="C621" s="96"/>
      <c r="D621" s="96"/>
      <c r="E621" s="95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7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</row>
    <row r="622" spans="1:31" ht="13.7" customHeight="1">
      <c r="A622" s="218"/>
      <c r="B622" s="96"/>
      <c r="C622" s="96"/>
      <c r="D622" s="96"/>
      <c r="E622" s="95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7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</row>
    <row r="623" spans="1:31" ht="13.7" customHeight="1">
      <c r="A623" s="218"/>
      <c r="B623" s="96"/>
      <c r="C623" s="96"/>
      <c r="D623" s="96"/>
      <c r="E623" s="95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7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</row>
    <row r="624" spans="1:31" ht="13.7" customHeight="1">
      <c r="A624" s="218"/>
      <c r="B624" s="96"/>
      <c r="C624" s="96"/>
      <c r="D624" s="96"/>
      <c r="E624" s="95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7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</row>
    <row r="625" spans="1:31" ht="13.7" customHeight="1">
      <c r="A625" s="218"/>
      <c r="B625" s="96"/>
      <c r="C625" s="96"/>
      <c r="D625" s="96"/>
      <c r="E625" s="95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7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</row>
    <row r="626" spans="1:31" ht="13.7" customHeight="1">
      <c r="A626" s="218"/>
      <c r="B626" s="96"/>
      <c r="C626" s="96"/>
      <c r="D626" s="96"/>
      <c r="E626" s="95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7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</row>
    <row r="627" spans="1:31" ht="13.7" customHeight="1">
      <c r="A627" s="218"/>
      <c r="B627" s="96"/>
      <c r="C627" s="96"/>
      <c r="D627" s="96"/>
      <c r="E627" s="95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7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</row>
    <row r="628" spans="1:31" ht="13.7" customHeight="1">
      <c r="A628" s="218"/>
      <c r="B628" s="96"/>
      <c r="C628" s="96"/>
      <c r="D628" s="96"/>
      <c r="E628" s="95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7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</row>
    <row r="629" spans="1:31" ht="13.7" customHeight="1">
      <c r="A629" s="218"/>
      <c r="B629" s="96"/>
      <c r="C629" s="96"/>
      <c r="D629" s="96"/>
      <c r="E629" s="95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7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</row>
    <row r="630" spans="1:31" ht="13.7" customHeight="1">
      <c r="A630" s="218"/>
      <c r="B630" s="96"/>
      <c r="C630" s="96"/>
      <c r="D630" s="96"/>
      <c r="E630" s="95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7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</row>
    <row r="631" spans="1:31" ht="13.7" customHeight="1">
      <c r="A631" s="218"/>
      <c r="B631" s="96"/>
      <c r="C631" s="96"/>
      <c r="D631" s="96"/>
      <c r="E631" s="95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7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</row>
    <row r="632" spans="1:31" ht="13.7" customHeight="1">
      <c r="A632" s="218"/>
      <c r="B632" s="96"/>
      <c r="C632" s="96"/>
      <c r="D632" s="96"/>
      <c r="E632" s="95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7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</row>
    <row r="633" spans="1:31" ht="13.7" customHeight="1">
      <c r="A633" s="218"/>
      <c r="B633" s="96"/>
      <c r="C633" s="96"/>
      <c r="D633" s="96"/>
      <c r="E633" s="95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7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</row>
    <row r="634" spans="1:31" ht="13.7" customHeight="1">
      <c r="A634" s="218"/>
      <c r="B634" s="96"/>
      <c r="C634" s="96"/>
      <c r="D634" s="96"/>
      <c r="E634" s="95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7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</row>
    <row r="635" spans="1:31" ht="13.7" customHeight="1">
      <c r="A635" s="218"/>
      <c r="B635" s="96"/>
      <c r="C635" s="96"/>
      <c r="D635" s="96"/>
      <c r="E635" s="95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7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</row>
    <row r="636" spans="1:31" ht="13.7" customHeight="1">
      <c r="A636" s="218"/>
      <c r="B636" s="96"/>
      <c r="C636" s="96"/>
      <c r="D636" s="96"/>
      <c r="E636" s="95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7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</row>
    <row r="637" spans="1:31" ht="13.7" customHeight="1">
      <c r="A637" s="218"/>
      <c r="B637" s="96"/>
      <c r="C637" s="96"/>
      <c r="D637" s="96"/>
      <c r="E637" s="95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7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</row>
    <row r="638" spans="1:31" ht="13.7" customHeight="1">
      <c r="A638" s="218"/>
      <c r="B638" s="96"/>
      <c r="C638" s="96"/>
      <c r="D638" s="96"/>
      <c r="E638" s="95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7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</row>
    <row r="639" spans="1:31" ht="13.7" customHeight="1">
      <c r="A639" s="218"/>
      <c r="B639" s="96"/>
      <c r="C639" s="96"/>
      <c r="D639" s="96"/>
      <c r="E639" s="95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7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</row>
    <row r="640" spans="1:31" ht="13.7" customHeight="1">
      <c r="A640" s="218"/>
      <c r="B640" s="96"/>
      <c r="C640" s="96"/>
      <c r="D640" s="96"/>
      <c r="E640" s="95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7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</row>
    <row r="641" spans="1:31" ht="13.7" customHeight="1">
      <c r="A641" s="218"/>
      <c r="B641" s="96"/>
      <c r="C641" s="96"/>
      <c r="D641" s="96"/>
      <c r="E641" s="95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7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</row>
    <row r="642" spans="1:31" ht="13.7" customHeight="1">
      <c r="A642" s="218"/>
      <c r="B642" s="96"/>
      <c r="C642" s="96"/>
      <c r="D642" s="96"/>
      <c r="E642" s="95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7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</row>
    <row r="643" spans="1:31" ht="13.7" customHeight="1">
      <c r="A643" s="218"/>
      <c r="B643" s="96"/>
      <c r="C643" s="96"/>
      <c r="D643" s="96"/>
      <c r="E643" s="95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7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</row>
    <row r="644" spans="1:31" ht="13.7" customHeight="1">
      <c r="A644" s="218"/>
      <c r="B644" s="96"/>
      <c r="C644" s="96"/>
      <c r="D644" s="96"/>
      <c r="E644" s="95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7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</row>
    <row r="645" spans="1:31" ht="13.7" customHeight="1">
      <c r="A645" s="218"/>
      <c r="B645" s="96"/>
      <c r="C645" s="96"/>
      <c r="D645" s="96"/>
      <c r="E645" s="95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7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</row>
    <row r="646" spans="1:31" ht="13.7" customHeight="1">
      <c r="A646" s="218"/>
      <c r="B646" s="96"/>
      <c r="C646" s="96"/>
      <c r="D646" s="96"/>
      <c r="E646" s="95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7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</row>
    <row r="647" spans="1:31" ht="13.7" customHeight="1">
      <c r="A647" s="218"/>
      <c r="B647" s="96"/>
      <c r="C647" s="96"/>
      <c r="D647" s="96"/>
      <c r="E647" s="95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7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</row>
    <row r="648" spans="1:31" ht="13.7" customHeight="1">
      <c r="A648" s="218"/>
      <c r="B648" s="96"/>
      <c r="C648" s="96"/>
      <c r="D648" s="96"/>
      <c r="E648" s="95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7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</row>
    <row r="649" spans="1:31" ht="13.7" customHeight="1">
      <c r="A649" s="218"/>
      <c r="B649" s="96"/>
      <c r="C649" s="96"/>
      <c r="D649" s="96"/>
      <c r="E649" s="95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7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</row>
    <row r="650" spans="1:31" ht="13.7" customHeight="1">
      <c r="A650" s="218"/>
      <c r="B650" s="96"/>
      <c r="C650" s="96"/>
      <c r="D650" s="96"/>
      <c r="E650" s="95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7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</row>
    <row r="651" spans="1:31" ht="13.7" customHeight="1">
      <c r="A651" s="218"/>
      <c r="B651" s="96"/>
      <c r="C651" s="96"/>
      <c r="D651" s="96"/>
      <c r="E651" s="95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7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</row>
    <row r="652" spans="1:31" ht="13.7" customHeight="1">
      <c r="A652" s="218"/>
      <c r="B652" s="96"/>
      <c r="C652" s="96"/>
      <c r="D652" s="96"/>
      <c r="E652" s="95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7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</row>
    <row r="653" spans="1:31" ht="13.7" customHeight="1">
      <c r="A653" s="218"/>
      <c r="B653" s="96"/>
      <c r="C653" s="96"/>
      <c r="D653" s="96"/>
      <c r="E653" s="95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7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</row>
    <row r="654" spans="1:31" ht="13.7" customHeight="1">
      <c r="A654" s="218"/>
      <c r="B654" s="96"/>
      <c r="C654" s="96"/>
      <c r="D654" s="96"/>
      <c r="E654" s="95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7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</row>
    <row r="655" spans="1:31" ht="13.7" customHeight="1">
      <c r="A655" s="218"/>
      <c r="B655" s="96"/>
      <c r="C655" s="96"/>
      <c r="D655" s="96"/>
      <c r="E655" s="95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7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</row>
    <row r="656" spans="1:31" ht="13.7" customHeight="1">
      <c r="A656" s="218"/>
      <c r="B656" s="96"/>
      <c r="C656" s="96"/>
      <c r="D656" s="96"/>
      <c r="E656" s="95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7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</row>
    <row r="657" spans="1:31" ht="13.7" customHeight="1">
      <c r="A657" s="218"/>
      <c r="B657" s="96"/>
      <c r="C657" s="96"/>
      <c r="D657" s="96"/>
      <c r="E657" s="95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7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</row>
    <row r="658" spans="1:31" ht="13.7" customHeight="1">
      <c r="A658" s="218"/>
      <c r="B658" s="96"/>
      <c r="C658" s="96"/>
      <c r="D658" s="96"/>
      <c r="E658" s="95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7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</row>
    <row r="659" spans="1:31" ht="13.7" customHeight="1">
      <c r="A659" s="218"/>
      <c r="B659" s="96"/>
      <c r="C659" s="96"/>
      <c r="D659" s="96"/>
      <c r="E659" s="95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7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</row>
    <row r="660" spans="1:31" ht="13.7" customHeight="1">
      <c r="A660" s="218"/>
      <c r="B660" s="96"/>
      <c r="C660" s="96"/>
      <c r="D660" s="96"/>
      <c r="E660" s="95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7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</row>
    <row r="661" spans="1:31" ht="13.7" customHeight="1">
      <c r="A661" s="218"/>
      <c r="B661" s="96"/>
      <c r="C661" s="96"/>
      <c r="D661" s="96"/>
      <c r="E661" s="95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7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</row>
    <row r="662" spans="1:31" ht="13.7" customHeight="1">
      <c r="A662" s="218"/>
      <c r="B662" s="96"/>
      <c r="C662" s="96"/>
      <c r="D662" s="96"/>
      <c r="E662" s="95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7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</row>
    <row r="663" spans="1:31" ht="13.7" customHeight="1">
      <c r="A663" s="218"/>
      <c r="B663" s="96"/>
      <c r="C663" s="96"/>
      <c r="D663" s="96"/>
      <c r="E663" s="95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7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</row>
    <row r="664" spans="1:31" ht="13.7" customHeight="1">
      <c r="A664" s="218"/>
      <c r="B664" s="96"/>
      <c r="C664" s="96"/>
      <c r="D664" s="96"/>
      <c r="E664" s="95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7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</row>
    <row r="665" spans="1:31" ht="13.7" customHeight="1">
      <c r="A665" s="218"/>
      <c r="B665" s="96"/>
      <c r="C665" s="96"/>
      <c r="D665" s="96"/>
      <c r="E665" s="95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7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</row>
    <row r="666" spans="1:31" ht="13.7" customHeight="1">
      <c r="A666" s="218"/>
      <c r="B666" s="96"/>
      <c r="C666" s="96"/>
      <c r="D666" s="96"/>
      <c r="E666" s="95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7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</row>
    <row r="667" spans="1:31" ht="13.7" customHeight="1">
      <c r="A667" s="218"/>
      <c r="B667" s="96"/>
      <c r="C667" s="96"/>
      <c r="D667" s="96"/>
      <c r="E667" s="95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7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</row>
    <row r="668" spans="1:31" ht="13.7" customHeight="1">
      <c r="A668" s="218"/>
      <c r="B668" s="96"/>
      <c r="C668" s="96"/>
      <c r="D668" s="96"/>
      <c r="E668" s="95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7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</row>
    <row r="669" spans="1:31" ht="13.7" customHeight="1">
      <c r="A669" s="218"/>
      <c r="B669" s="96"/>
      <c r="C669" s="96"/>
      <c r="D669" s="96"/>
      <c r="E669" s="95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7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</row>
    <row r="670" spans="1:31" ht="13.7" customHeight="1">
      <c r="A670" s="218"/>
      <c r="B670" s="96"/>
      <c r="C670" s="96"/>
      <c r="D670" s="96"/>
      <c r="E670" s="95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7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</row>
    <row r="671" spans="1:31" ht="13.7" customHeight="1">
      <c r="A671" s="218"/>
      <c r="B671" s="96"/>
      <c r="C671" s="96"/>
      <c r="D671" s="96"/>
      <c r="E671" s="95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7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</row>
    <row r="672" spans="1:31" ht="13.7" customHeight="1">
      <c r="A672" s="218"/>
      <c r="B672" s="96"/>
      <c r="C672" s="96"/>
      <c r="D672" s="96"/>
      <c r="E672" s="95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7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</row>
    <row r="673" spans="1:31" ht="13.7" customHeight="1">
      <c r="A673" s="218"/>
      <c r="B673" s="96"/>
      <c r="C673" s="96"/>
      <c r="D673" s="96"/>
      <c r="E673" s="95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7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</row>
    <row r="674" spans="1:31" ht="13.7" customHeight="1">
      <c r="A674" s="218"/>
      <c r="B674" s="96"/>
      <c r="C674" s="96"/>
      <c r="D674" s="96"/>
      <c r="E674" s="95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7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</row>
    <row r="675" spans="1:31" ht="13.7" customHeight="1">
      <c r="A675" s="218"/>
      <c r="B675" s="96"/>
      <c r="C675" s="96"/>
      <c r="D675" s="96"/>
      <c r="E675" s="95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7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</row>
    <row r="676" spans="1:31" ht="13.7" customHeight="1">
      <c r="A676" s="218"/>
      <c r="B676" s="96"/>
      <c r="C676" s="96"/>
      <c r="D676" s="96"/>
      <c r="E676" s="95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7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</row>
    <row r="677" spans="1:31" ht="13.7" customHeight="1">
      <c r="A677" s="218"/>
      <c r="B677" s="96"/>
      <c r="C677" s="96"/>
      <c r="D677" s="96"/>
      <c r="E677" s="95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7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</row>
    <row r="678" spans="1:31" ht="13.7" customHeight="1">
      <c r="A678" s="218"/>
      <c r="B678" s="96"/>
      <c r="C678" s="96"/>
      <c r="D678" s="96"/>
      <c r="E678" s="95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7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</row>
    <row r="679" spans="1:31" ht="13.7" customHeight="1">
      <c r="A679" s="218"/>
      <c r="B679" s="96"/>
      <c r="C679" s="96"/>
      <c r="D679" s="96"/>
      <c r="E679" s="95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7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</row>
    <row r="680" spans="1:31" ht="13.7" customHeight="1">
      <c r="A680" s="218"/>
      <c r="B680" s="96"/>
      <c r="C680" s="96"/>
      <c r="D680" s="96"/>
      <c r="E680" s="95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7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</row>
    <row r="681" spans="1:31" ht="13.7" customHeight="1">
      <c r="A681" s="218"/>
      <c r="B681" s="96"/>
      <c r="C681" s="96"/>
      <c r="D681" s="96"/>
      <c r="E681" s="95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7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</row>
    <row r="682" spans="1:31" ht="13.7" customHeight="1">
      <c r="A682" s="218"/>
      <c r="B682" s="96"/>
      <c r="C682" s="96"/>
      <c r="D682" s="96"/>
      <c r="E682" s="95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7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</row>
    <row r="683" spans="1:31" ht="13.7" customHeight="1">
      <c r="A683" s="218"/>
      <c r="B683" s="96"/>
      <c r="C683" s="96"/>
      <c r="D683" s="96"/>
      <c r="E683" s="95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7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</row>
    <row r="684" spans="1:31" ht="13.7" customHeight="1">
      <c r="A684" s="218"/>
      <c r="B684" s="96"/>
      <c r="C684" s="96"/>
      <c r="D684" s="96"/>
      <c r="E684" s="95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7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</row>
    <row r="685" spans="1:31" ht="13.7" customHeight="1">
      <c r="A685" s="218"/>
      <c r="B685" s="96"/>
      <c r="C685" s="96"/>
      <c r="D685" s="96"/>
      <c r="E685" s="95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7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</row>
    <row r="686" spans="1:31" ht="13.7" customHeight="1">
      <c r="A686" s="218"/>
      <c r="B686" s="96"/>
      <c r="C686" s="96"/>
      <c r="D686" s="96"/>
      <c r="E686" s="95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7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</row>
    <row r="687" spans="1:31" ht="13.7" customHeight="1">
      <c r="A687" s="218"/>
      <c r="B687" s="96"/>
      <c r="C687" s="96"/>
      <c r="D687" s="96"/>
      <c r="E687" s="95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7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</row>
    <row r="688" spans="1:31" ht="13.7" customHeight="1">
      <c r="A688" s="218"/>
      <c r="B688" s="96"/>
      <c r="C688" s="96"/>
      <c r="D688" s="96"/>
      <c r="E688" s="95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7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</row>
    <row r="689" spans="1:31" ht="13.7" customHeight="1">
      <c r="A689" s="218"/>
      <c r="B689" s="96"/>
      <c r="C689" s="96"/>
      <c r="D689" s="96"/>
      <c r="E689" s="95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7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</row>
    <row r="690" spans="1:31" ht="13.7" customHeight="1">
      <c r="A690" s="218"/>
      <c r="B690" s="96"/>
      <c r="C690" s="96"/>
      <c r="D690" s="96"/>
      <c r="E690" s="95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7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</row>
    <row r="691" spans="1:31" ht="13.7" customHeight="1">
      <c r="A691" s="218"/>
      <c r="B691" s="96"/>
      <c r="C691" s="96"/>
      <c r="D691" s="96"/>
      <c r="E691" s="95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7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</row>
    <row r="692" spans="1:31" ht="13.7" customHeight="1">
      <c r="A692" s="218"/>
      <c r="B692" s="96"/>
      <c r="C692" s="96"/>
      <c r="D692" s="96"/>
      <c r="E692" s="95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7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</row>
    <row r="693" spans="1:31" ht="13.7" customHeight="1">
      <c r="A693" s="218"/>
      <c r="B693" s="96"/>
      <c r="C693" s="96"/>
      <c r="D693" s="96"/>
      <c r="E693" s="95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7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</row>
    <row r="694" spans="1:31" ht="13.7" customHeight="1">
      <c r="A694" s="218"/>
      <c r="B694" s="96"/>
      <c r="C694" s="96"/>
      <c r="D694" s="96"/>
      <c r="E694" s="95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7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</row>
    <row r="695" spans="1:31" ht="13.7" customHeight="1">
      <c r="A695" s="218"/>
      <c r="B695" s="96"/>
      <c r="C695" s="96"/>
      <c r="D695" s="96"/>
      <c r="E695" s="95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7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</row>
    <row r="696" spans="1:31" ht="13.7" customHeight="1">
      <c r="A696" s="218"/>
      <c r="B696" s="96"/>
      <c r="C696" s="96"/>
      <c r="D696" s="96"/>
      <c r="E696" s="95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7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</row>
    <row r="697" spans="1:31" ht="13.7" customHeight="1">
      <c r="A697" s="218"/>
      <c r="B697" s="96"/>
      <c r="C697" s="96"/>
      <c r="D697" s="96"/>
      <c r="E697" s="95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7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</row>
    <row r="698" spans="1:31" ht="13.7" customHeight="1">
      <c r="A698" s="218"/>
      <c r="B698" s="96"/>
      <c r="C698" s="96"/>
      <c r="D698" s="96"/>
      <c r="E698" s="95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7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</row>
    <row r="699" spans="1:31" ht="13.7" customHeight="1">
      <c r="A699" s="218"/>
      <c r="B699" s="96"/>
      <c r="C699" s="96"/>
      <c r="D699" s="96"/>
      <c r="E699" s="95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7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</row>
    <row r="700" spans="1:31" ht="13.7" customHeight="1">
      <c r="A700" s="218"/>
      <c r="B700" s="96"/>
      <c r="C700" s="96"/>
      <c r="D700" s="96"/>
      <c r="E700" s="95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7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</row>
    <row r="701" spans="1:31" ht="13.7" customHeight="1">
      <c r="A701" s="218"/>
      <c r="B701" s="96"/>
      <c r="C701" s="96"/>
      <c r="D701" s="96"/>
      <c r="E701" s="95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7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</row>
    <row r="702" spans="1:31" ht="13.7" customHeight="1">
      <c r="A702" s="218"/>
      <c r="B702" s="96"/>
      <c r="C702" s="96"/>
      <c r="D702" s="96"/>
      <c r="E702" s="95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7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</row>
    <row r="703" spans="1:31" ht="13.7" customHeight="1">
      <c r="A703" s="218"/>
      <c r="B703" s="96"/>
      <c r="C703" s="96"/>
      <c r="D703" s="96"/>
      <c r="E703" s="95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7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</row>
    <row r="704" spans="1:31" ht="13.7" customHeight="1">
      <c r="A704" s="218"/>
      <c r="B704" s="96"/>
      <c r="C704" s="96"/>
      <c r="D704" s="96"/>
      <c r="E704" s="95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7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</row>
    <row r="705" spans="1:31" ht="13.7" customHeight="1">
      <c r="A705" s="218"/>
      <c r="B705" s="96"/>
      <c r="C705" s="96"/>
      <c r="D705" s="96"/>
      <c r="E705" s="95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7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</row>
    <row r="706" spans="1:31" ht="13.7" customHeight="1">
      <c r="A706" s="218"/>
      <c r="B706" s="96"/>
      <c r="C706" s="96"/>
      <c r="D706" s="96"/>
      <c r="E706" s="95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7"/>
      <c r="T706" s="96"/>
      <c r="U706" s="96"/>
      <c r="V706" s="96"/>
      <c r="W706" s="96"/>
      <c r="X706" s="96"/>
      <c r="Y706" s="96"/>
      <c r="Z706" s="96"/>
      <c r="AA706" s="96"/>
      <c r="AB706" s="96"/>
      <c r="AC706" s="96"/>
      <c r="AD706" s="96"/>
      <c r="AE706" s="96"/>
    </row>
    <row r="707" spans="1:31" ht="13.7" customHeight="1">
      <c r="A707" s="218"/>
      <c r="B707" s="96"/>
      <c r="C707" s="96"/>
      <c r="D707" s="96"/>
      <c r="E707" s="95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7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</row>
    <row r="708" spans="1:31" ht="13.7" customHeight="1">
      <c r="A708" s="218"/>
      <c r="B708" s="96"/>
      <c r="C708" s="96"/>
      <c r="D708" s="96"/>
      <c r="E708" s="95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7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</row>
    <row r="709" spans="1:31" ht="13.7" customHeight="1">
      <c r="A709" s="218"/>
      <c r="B709" s="96"/>
      <c r="C709" s="96"/>
      <c r="D709" s="96"/>
      <c r="E709" s="95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7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</row>
    <row r="710" spans="1:31" ht="13.7" customHeight="1">
      <c r="A710" s="218"/>
      <c r="B710" s="96"/>
      <c r="C710" s="96"/>
      <c r="D710" s="96"/>
      <c r="E710" s="95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7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</row>
    <row r="711" spans="1:31" ht="13.7" customHeight="1">
      <c r="A711" s="218"/>
      <c r="B711" s="96"/>
      <c r="C711" s="96"/>
      <c r="D711" s="96"/>
      <c r="E711" s="95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7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</row>
    <row r="712" spans="1:31" ht="13.7" customHeight="1">
      <c r="A712" s="218"/>
      <c r="B712" s="96"/>
      <c r="C712" s="96"/>
      <c r="D712" s="96"/>
      <c r="E712" s="95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7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</row>
    <row r="713" spans="1:31" ht="13.7" customHeight="1">
      <c r="A713" s="218"/>
      <c r="B713" s="96"/>
      <c r="C713" s="96"/>
      <c r="D713" s="96"/>
      <c r="E713" s="95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7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</row>
    <row r="714" spans="1:31" ht="13.7" customHeight="1">
      <c r="A714" s="218"/>
      <c r="B714" s="96"/>
      <c r="C714" s="96"/>
      <c r="D714" s="96"/>
      <c r="E714" s="95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7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</row>
    <row r="715" spans="1:31" ht="13.7" customHeight="1">
      <c r="A715" s="218"/>
      <c r="B715" s="96"/>
      <c r="C715" s="96"/>
      <c r="D715" s="96"/>
      <c r="E715" s="95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7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</row>
    <row r="716" spans="1:31" ht="13.7" customHeight="1">
      <c r="A716" s="218"/>
      <c r="B716" s="96"/>
      <c r="C716" s="96"/>
      <c r="D716" s="96"/>
      <c r="E716" s="95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7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</row>
    <row r="717" spans="1:31" ht="13.7" customHeight="1">
      <c r="A717" s="218"/>
      <c r="B717" s="96"/>
      <c r="C717" s="96"/>
      <c r="D717" s="96"/>
      <c r="E717" s="95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7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</row>
    <row r="718" spans="1:31" ht="13.7" customHeight="1">
      <c r="A718" s="218"/>
      <c r="B718" s="96"/>
      <c r="C718" s="96"/>
      <c r="D718" s="96"/>
      <c r="E718" s="95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7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</row>
    <row r="719" spans="1:31" ht="13.7" customHeight="1">
      <c r="A719" s="218"/>
      <c r="B719" s="96"/>
      <c r="C719" s="96"/>
      <c r="D719" s="96"/>
      <c r="E719" s="95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7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</row>
    <row r="720" spans="1:31" ht="13.7" customHeight="1">
      <c r="A720" s="218"/>
      <c r="B720" s="96"/>
      <c r="C720" s="96"/>
      <c r="D720" s="96"/>
      <c r="E720" s="95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7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</row>
    <row r="721" spans="1:31" ht="13.7" customHeight="1">
      <c r="A721" s="218"/>
      <c r="B721" s="96"/>
      <c r="C721" s="96"/>
      <c r="D721" s="96"/>
      <c r="E721" s="95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7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</row>
    <row r="722" spans="1:31" ht="13.7" customHeight="1">
      <c r="A722" s="218"/>
      <c r="B722" s="96"/>
      <c r="C722" s="96"/>
      <c r="D722" s="96"/>
      <c r="E722" s="95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7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</row>
    <row r="723" spans="1:31" ht="13.7" customHeight="1">
      <c r="A723" s="218"/>
      <c r="B723" s="96"/>
      <c r="C723" s="96"/>
      <c r="D723" s="96"/>
      <c r="E723" s="95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7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</row>
    <row r="724" spans="1:31" ht="13.7" customHeight="1">
      <c r="A724" s="218"/>
      <c r="B724" s="96"/>
      <c r="C724" s="96"/>
      <c r="D724" s="96"/>
      <c r="E724" s="95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7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</row>
    <row r="725" spans="1:31" ht="13.7" customHeight="1">
      <c r="A725" s="218"/>
      <c r="B725" s="96"/>
      <c r="C725" s="96"/>
      <c r="D725" s="96"/>
      <c r="E725" s="95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7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</row>
    <row r="726" spans="1:31" ht="13.7" customHeight="1">
      <c r="A726" s="218"/>
      <c r="B726" s="96"/>
      <c r="C726" s="96"/>
      <c r="D726" s="96"/>
      <c r="E726" s="95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7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</row>
    <row r="727" spans="1:31" ht="13.7" customHeight="1">
      <c r="A727" s="218"/>
      <c r="B727" s="96"/>
      <c r="C727" s="96"/>
      <c r="D727" s="96"/>
      <c r="E727" s="95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7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</row>
    <row r="728" spans="1:31" ht="13.7" customHeight="1">
      <c r="A728" s="218"/>
      <c r="B728" s="96"/>
      <c r="C728" s="96"/>
      <c r="D728" s="96"/>
      <c r="E728" s="95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7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</row>
    <row r="729" spans="1:31" ht="13.7" customHeight="1">
      <c r="A729" s="218"/>
      <c r="B729" s="96"/>
      <c r="C729" s="96"/>
      <c r="D729" s="96"/>
      <c r="E729" s="95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7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</row>
    <row r="730" spans="1:31" ht="13.7" customHeight="1">
      <c r="A730" s="218"/>
      <c r="B730" s="96"/>
      <c r="C730" s="96"/>
      <c r="D730" s="96"/>
      <c r="E730" s="95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7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</row>
    <row r="731" spans="1:31" ht="13.7" customHeight="1">
      <c r="A731" s="218"/>
      <c r="B731" s="96"/>
      <c r="C731" s="96"/>
      <c r="D731" s="96"/>
      <c r="E731" s="95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7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</row>
    <row r="732" spans="1:31" ht="13.7" customHeight="1">
      <c r="A732" s="218"/>
      <c r="B732" s="96"/>
      <c r="C732" s="96"/>
      <c r="D732" s="96"/>
      <c r="E732" s="95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7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</row>
    <row r="733" spans="1:31" ht="13.7" customHeight="1">
      <c r="A733" s="218"/>
      <c r="B733" s="96"/>
      <c r="C733" s="96"/>
      <c r="D733" s="96"/>
      <c r="E733" s="95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7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</row>
    <row r="734" spans="1:31" ht="13.7" customHeight="1">
      <c r="A734" s="218"/>
      <c r="B734" s="96"/>
      <c r="C734" s="96"/>
      <c r="D734" s="96"/>
      <c r="E734" s="95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7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</row>
    <row r="735" spans="1:31" ht="13.7" customHeight="1">
      <c r="A735" s="218"/>
      <c r="B735" s="96"/>
      <c r="C735" s="96"/>
      <c r="D735" s="96"/>
      <c r="E735" s="95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7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</row>
    <row r="736" spans="1:31" ht="13.7" customHeight="1">
      <c r="A736" s="218"/>
      <c r="B736" s="96"/>
      <c r="C736" s="96"/>
      <c r="D736" s="96"/>
      <c r="E736" s="95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7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</row>
    <row r="737" spans="1:31" ht="13.7" customHeight="1">
      <c r="A737" s="218"/>
      <c r="B737" s="96"/>
      <c r="C737" s="96"/>
      <c r="D737" s="96"/>
      <c r="E737" s="95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7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</row>
    <row r="738" spans="1:31" ht="13.7" customHeight="1">
      <c r="A738" s="218"/>
      <c r="B738" s="96"/>
      <c r="C738" s="96"/>
      <c r="D738" s="96"/>
      <c r="E738" s="95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7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</row>
    <row r="739" spans="1:31" ht="13.7" customHeight="1">
      <c r="A739" s="218"/>
      <c r="B739" s="96"/>
      <c r="C739" s="96"/>
      <c r="D739" s="96"/>
      <c r="E739" s="95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7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</row>
    <row r="740" spans="1:31" ht="13.7" customHeight="1">
      <c r="A740" s="218"/>
      <c r="B740" s="96"/>
      <c r="C740" s="96"/>
      <c r="D740" s="96"/>
      <c r="E740" s="95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7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</row>
    <row r="741" spans="1:31" ht="13.7" customHeight="1">
      <c r="A741" s="218"/>
      <c r="B741" s="96"/>
      <c r="C741" s="96"/>
      <c r="D741" s="96"/>
      <c r="E741" s="95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7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</row>
    <row r="742" spans="1:31" ht="13.7" customHeight="1">
      <c r="A742" s="218"/>
      <c r="B742" s="96"/>
      <c r="C742" s="96"/>
      <c r="D742" s="96"/>
      <c r="E742" s="95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7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</row>
    <row r="743" spans="1:31" ht="13.7" customHeight="1">
      <c r="A743" s="218"/>
      <c r="B743" s="96"/>
      <c r="C743" s="96"/>
      <c r="D743" s="96"/>
      <c r="E743" s="95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7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</row>
    <row r="744" spans="1:31" ht="13.7" customHeight="1">
      <c r="A744" s="218"/>
      <c r="B744" s="96"/>
      <c r="C744" s="96"/>
      <c r="D744" s="96"/>
      <c r="E744" s="95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7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</row>
    <row r="745" spans="1:31" ht="13.7" customHeight="1">
      <c r="A745" s="218"/>
      <c r="B745" s="96"/>
      <c r="C745" s="96"/>
      <c r="D745" s="96"/>
      <c r="E745" s="95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7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</row>
    <row r="746" spans="1:31" ht="13.7" customHeight="1">
      <c r="A746" s="218"/>
      <c r="B746" s="96"/>
      <c r="C746" s="96"/>
      <c r="D746" s="96"/>
      <c r="E746" s="95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7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</row>
    <row r="747" spans="1:31" ht="13.7" customHeight="1">
      <c r="A747" s="218"/>
      <c r="B747" s="96"/>
      <c r="C747" s="96"/>
      <c r="D747" s="96"/>
      <c r="E747" s="95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7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</row>
    <row r="748" spans="1:31" ht="13.7" customHeight="1">
      <c r="A748" s="218"/>
      <c r="B748" s="96"/>
      <c r="C748" s="96"/>
      <c r="D748" s="96"/>
      <c r="E748" s="95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7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</row>
    <row r="749" spans="1:31" ht="13.7" customHeight="1">
      <c r="A749" s="218"/>
      <c r="B749" s="96"/>
      <c r="C749" s="96"/>
      <c r="D749" s="96"/>
      <c r="E749" s="95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7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</row>
    <row r="750" spans="1:31" ht="13.7" customHeight="1">
      <c r="A750" s="218"/>
      <c r="B750" s="96"/>
      <c r="C750" s="96"/>
      <c r="D750" s="96"/>
      <c r="E750" s="95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7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</row>
    <row r="751" spans="1:31" ht="13.7" customHeight="1">
      <c r="A751" s="218"/>
      <c r="B751" s="96"/>
      <c r="C751" s="96"/>
      <c r="D751" s="96"/>
      <c r="E751" s="95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7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</row>
    <row r="752" spans="1:31" ht="13.7" customHeight="1">
      <c r="A752" s="218"/>
      <c r="B752" s="96"/>
      <c r="C752" s="96"/>
      <c r="D752" s="96"/>
      <c r="E752" s="95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7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</row>
    <row r="753" spans="1:31" ht="13.7" customHeight="1">
      <c r="A753" s="218"/>
      <c r="B753" s="96"/>
      <c r="C753" s="96"/>
      <c r="D753" s="96"/>
      <c r="E753" s="95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7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</row>
    <row r="754" spans="1:31" ht="13.7" customHeight="1">
      <c r="A754" s="218"/>
      <c r="B754" s="96"/>
      <c r="C754" s="96"/>
      <c r="D754" s="96"/>
      <c r="E754" s="95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7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</row>
    <row r="755" spans="1:31" ht="13.7" customHeight="1">
      <c r="A755" s="218"/>
      <c r="B755" s="96"/>
      <c r="C755" s="96"/>
      <c r="D755" s="96"/>
      <c r="E755" s="95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7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</row>
    <row r="756" spans="1:31" ht="13.7" customHeight="1">
      <c r="A756" s="218"/>
      <c r="B756" s="96"/>
      <c r="C756" s="96"/>
      <c r="D756" s="96"/>
      <c r="E756" s="95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7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</row>
    <row r="757" spans="1:31" ht="13.7" customHeight="1">
      <c r="A757" s="218"/>
      <c r="B757" s="96"/>
      <c r="C757" s="96"/>
      <c r="D757" s="96"/>
      <c r="E757" s="95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7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</row>
    <row r="758" spans="1:31" ht="13.7" customHeight="1">
      <c r="A758" s="218"/>
      <c r="B758" s="96"/>
      <c r="C758" s="96"/>
      <c r="D758" s="96"/>
      <c r="E758" s="95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7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</row>
    <row r="759" spans="1:31" ht="13.7" customHeight="1">
      <c r="A759" s="218"/>
      <c r="B759" s="96"/>
      <c r="C759" s="96"/>
      <c r="D759" s="96"/>
      <c r="E759" s="95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7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</row>
    <row r="760" spans="1:31" ht="13.7" customHeight="1">
      <c r="A760" s="218"/>
      <c r="B760" s="96"/>
      <c r="C760" s="96"/>
      <c r="D760" s="96"/>
      <c r="E760" s="95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7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</row>
    <row r="761" spans="1:31" ht="13.7" customHeight="1">
      <c r="A761" s="218"/>
      <c r="B761" s="96"/>
      <c r="C761" s="96"/>
      <c r="D761" s="96"/>
      <c r="E761" s="95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7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</row>
    <row r="762" spans="1:31" ht="13.7" customHeight="1">
      <c r="A762" s="218"/>
      <c r="B762" s="96"/>
      <c r="C762" s="96"/>
      <c r="D762" s="96"/>
      <c r="E762" s="95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7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</row>
  </sheetData>
  <mergeCells count="9">
    <mergeCell ref="A2:O2"/>
    <mergeCell ref="A9:A10"/>
    <mergeCell ref="B9:B10"/>
    <mergeCell ref="E9:F9"/>
    <mergeCell ref="G9:H9"/>
    <mergeCell ref="I9:J9"/>
    <mergeCell ref="K9:L9"/>
    <mergeCell ref="M9:N9"/>
    <mergeCell ref="O9:O10"/>
  </mergeCells>
  <phoneticPr fontId="2"/>
  <dataValidations count="1">
    <dataValidation type="list" allowBlank="1" showErrorMessage="1" sqref="B1" xr:uid="{00000000-0002-0000-0800-000000000000}">
      <formula1>"0.08,0.1"</formula1>
    </dataValidation>
  </dataValidations>
  <printOptions horizontalCentered="1"/>
  <pageMargins left="0.31496062992125984" right="0.27559055118110237" top="0.74803149606299213" bottom="0.35433070866141736" header="0" footer="0"/>
  <pageSetup paperSize="8" scale="54" fitToHeight="0" orientation="portrait" r:id="rId1"/>
  <headerFooter>
    <oddFooter>&amp;C&amp;P /  ページ&amp;R【様式改変無効】</oddFooter>
  </headerFooter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改定履歴</vt:lpstr>
      <vt:lpstr>入力</vt:lpstr>
      <vt:lpstr>請求書1ページ</vt:lpstr>
      <vt:lpstr>請求書2ページ</vt:lpstr>
      <vt:lpstr>請求書３ページ</vt:lpstr>
      <vt:lpstr>請求書4ページ</vt:lpstr>
      <vt:lpstr>請求書5ページ</vt:lpstr>
      <vt:lpstr>出来形調書(工事契約)</vt:lpstr>
      <vt:lpstr>出来形調書(記入例)</vt:lpstr>
      <vt:lpstr>請求書1ページ!Print_Area</vt:lpstr>
      <vt:lpstr>請求書2ページ!Print_Area</vt:lpstr>
      <vt:lpstr>請求書３ページ!Print_Area</vt:lpstr>
      <vt:lpstr>請求書4ページ!Print_Area</vt:lpstr>
      <vt:lpstr>請求書5ページ!Print_Area</vt:lpstr>
      <vt:lpstr>'出来形調書(記入例)'!Z_6050FB34_84A7_4F99_92F7_FB3F1424E76E_.wvu.PrintArea</vt:lpstr>
      <vt:lpstr>'出来形調書(工事契約)'!Z_6050FB34_84A7_4F99_92F7_FB3F1424E76E_.wvu.PrintArea</vt:lpstr>
      <vt:lpstr>'出来形調書(記入例)'!Z_7BCF1383_4E01_11D5_8C85_004026837A4D_.wvu.PrintArea</vt:lpstr>
      <vt:lpstr>'出来形調書(工事契約)'!Z_7BCF1383_4E01_11D5_8C85_004026837A4D_.wvu.PrintArea</vt:lpstr>
      <vt:lpstr>'出来形調書(記入例)'!Z_D6CAB0A0_BF9F_11D4_BE4C_FF7590D7EE73_.wvu.PrintArea</vt:lpstr>
      <vt:lpstr>'出来形調書(工事契約)'!Z_D6CAB0A0_BF9F_11D4_BE4C_FF7590D7EE73_.wvu.PrintArea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西村 公仁</cp:lastModifiedBy>
  <cp:lastPrinted>2021-12-28T02:17:46Z</cp:lastPrinted>
  <dcterms:created xsi:type="dcterms:W3CDTF">2020-11-10T01:58:40Z</dcterms:created>
  <dcterms:modified xsi:type="dcterms:W3CDTF">2022-01-20T02:27:57Z</dcterms:modified>
</cp:coreProperties>
</file>